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estação de contas mensal - 2021\Prestação Fevereiro\"/>
    </mc:Choice>
  </mc:AlternateContent>
  <bookViews>
    <workbookView xWindow="0" yWindow="0" windowWidth="15360" windowHeight="7050" tabRatio="500" activeTab="1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'!$D$28:$I$189</definedName>
    <definedName name="__xlnm__FilterDatabase_0" localSheetId="0">'OSC '!$D$28:$I$189</definedName>
  </definedNames>
  <calcPr calcId="162913"/>
</workbook>
</file>

<file path=xl/calcChain.xml><?xml version="1.0" encoding="utf-8"?>
<calcChain xmlns="http://schemas.openxmlformats.org/spreadsheetml/2006/main">
  <c r="M276" i="8" l="1"/>
  <c r="L276" i="8"/>
  <c r="N271" i="8"/>
  <c r="N266" i="8"/>
  <c r="N260" i="8"/>
  <c r="N257" i="8"/>
  <c r="N251" i="8"/>
  <c r="O248" i="8"/>
  <c r="N246" i="8"/>
  <c r="N242" i="8"/>
  <c r="N239" i="8"/>
  <c r="N235" i="8"/>
  <c r="O232" i="8"/>
  <c r="N230" i="8"/>
  <c r="N226" i="8"/>
  <c r="N223" i="8"/>
  <c r="N219" i="8"/>
  <c r="O216" i="8"/>
  <c r="O276" i="8" s="1"/>
  <c r="N214" i="8"/>
  <c r="N276" i="8" s="1"/>
  <c r="M209" i="8"/>
  <c r="L209" i="8"/>
  <c r="N208" i="8"/>
  <c r="N205" i="8"/>
  <c r="N201" i="8"/>
  <c r="N198" i="8"/>
  <c r="N194" i="8"/>
  <c r="O192" i="8"/>
  <c r="N190" i="8"/>
  <c r="N186" i="8"/>
  <c r="N183" i="8"/>
  <c r="N179" i="8"/>
  <c r="O176" i="8"/>
  <c r="O209" i="8" s="1"/>
  <c r="N174" i="8"/>
  <c r="N170" i="8"/>
  <c r="N167" i="8"/>
  <c r="N163" i="8"/>
  <c r="N209" i="8" s="1"/>
  <c r="N160" i="8"/>
  <c r="M156" i="8"/>
  <c r="L156" i="8"/>
  <c r="N155" i="8"/>
  <c r="N152" i="8"/>
  <c r="N148" i="8"/>
  <c r="O145" i="8"/>
  <c r="N143" i="8"/>
  <c r="N139" i="8"/>
  <c r="O136" i="8"/>
  <c r="N133" i="8"/>
  <c r="O129" i="8"/>
  <c r="N127" i="8"/>
  <c r="N124" i="8"/>
  <c r="O120" i="8"/>
  <c r="N118" i="8"/>
  <c r="N115" i="8"/>
  <c r="O111" i="8"/>
  <c r="N109" i="8"/>
  <c r="O106" i="8"/>
  <c r="N103" i="8"/>
  <c r="O99" i="8"/>
  <c r="N97" i="8"/>
  <c r="O94" i="8"/>
  <c r="O156" i="8" s="1"/>
  <c r="N92" i="8"/>
  <c r="N156" i="8" s="1"/>
  <c r="M88" i="8"/>
  <c r="L88" i="8"/>
  <c r="L278" i="8" s="1"/>
  <c r="N87" i="8"/>
  <c r="N84" i="8"/>
  <c r="O80" i="8"/>
  <c r="N78" i="8"/>
  <c r="N75" i="8"/>
  <c r="N71" i="8"/>
  <c r="N68" i="8"/>
  <c r="N64" i="8"/>
  <c r="O61" i="8"/>
  <c r="N59" i="8"/>
  <c r="O55" i="8"/>
  <c r="N53" i="8"/>
  <c r="N50" i="8"/>
  <c r="O46" i="8"/>
  <c r="N44" i="8"/>
  <c r="N41" i="8"/>
  <c r="O37" i="8"/>
  <c r="O88" i="8" s="1"/>
  <c r="N35" i="8"/>
  <c r="N88" i="8" s="1"/>
  <c r="N32" i="8"/>
  <c r="N29" i="8"/>
  <c r="M29" i="8"/>
  <c r="M278" i="8" s="1"/>
  <c r="L29" i="8"/>
  <c r="N28" i="8"/>
  <c r="O25" i="8"/>
  <c r="N23" i="8"/>
  <c r="N19" i="8"/>
  <c r="N16" i="8"/>
  <c r="O11" i="8"/>
  <c r="O29" i="8" s="1"/>
  <c r="N9" i="8"/>
  <c r="O278" i="8" l="1"/>
  <c r="N278" i="8"/>
  <c r="D203" i="4"/>
  <c r="F189" i="1" l="1"/>
  <c r="D147" i="4" l="1"/>
  <c r="D60" i="4" l="1"/>
  <c r="D177" i="4" l="1"/>
  <c r="D197" i="4" l="1"/>
  <c r="I24" i="1" l="1"/>
  <c r="D171" i="4" l="1"/>
  <c r="D213" i="4" l="1"/>
  <c r="D162" i="4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F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H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<sst xmlns="http://schemas.openxmlformats.org/spreadsheetml/2006/main" count="1803" uniqueCount="402">
  <si>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</si>
  <si>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</si>
  <si>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</si>
  <si>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</si>
  <si>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</si>
  <si>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</si>
  <si>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</si>
  <si>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</si>
  <si>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</si>
  <si>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</si>
  <si>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</si>
  <si>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</si>
  <si>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</si>
  <si>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</si>
  <si>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</si>
  <si>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</si>
  <si>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</si>
  <si>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</si>
  <si>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</si>
  <si>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</si>
  <si>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</si>
  <si>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</si>
  <si>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</si>
  <si>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</si>
  <si>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</si>
  <si>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</si>
  <si>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>%  previsto no Plano de Trabalho</t>
  </si>
  <si>
    <t>nr documento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</si>
  <si>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</si>
  <si>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</si>
  <si>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</si>
  <si>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</si>
  <si>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</si>
  <si>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</si>
  <si>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</si>
  <si>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</si>
  <si>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</si>
  <si>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</si>
  <si>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</si>
  <si>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Débito</t>
  </si>
  <si>
    <t>Transferência</t>
  </si>
  <si>
    <t>Graciete Etile</t>
  </si>
  <si>
    <t>Heitor Santos</t>
  </si>
  <si>
    <t>Suellen Helena</t>
  </si>
  <si>
    <t>Jozeli Vieira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</si>
  <si>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</si>
  <si>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</si>
  <si>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</si>
  <si>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</si>
  <si>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</si>
  <si>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</si>
  <si>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</si>
  <si>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 xml:space="preserve">Tarifa 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</si>
  <si>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</si>
  <si>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</si>
  <si>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</si>
  <si>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</si>
  <si>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</si>
  <si>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</si>
  <si>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</si>
  <si>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Maria Solange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</si>
  <si>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</si>
  <si>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</si>
  <si>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</si>
  <si>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</si>
  <si>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</si>
  <si>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</si>
  <si>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</si>
  <si>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</si>
  <si>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Leopoldo Carlos</t>
  </si>
  <si>
    <t xml:space="preserve">  </t>
  </si>
  <si>
    <t xml:space="preserve">Enel </t>
  </si>
  <si>
    <t>Sabesp</t>
  </si>
  <si>
    <t>Ajuda de custo voluntariado</t>
  </si>
  <si>
    <t>Outros materiais de consumo</t>
  </si>
  <si>
    <t>Outros serviços de terceiros</t>
  </si>
  <si>
    <t>Luciana M Almeida</t>
  </si>
  <si>
    <t>Diogo Araujo</t>
  </si>
  <si>
    <t>FGTS</t>
  </si>
  <si>
    <t>Liliane de Melo</t>
  </si>
  <si>
    <t>Analia Souza Cruz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</si>
  <si>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</si>
  <si>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</si>
  <si>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</si>
  <si>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</si>
  <si>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</si>
  <si>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</si>
  <si>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</si>
  <si>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Verisure Brasil</t>
  </si>
  <si>
    <t>Monitoramento de alarmes</t>
  </si>
  <si>
    <t>Fornecimento de gás</t>
  </si>
  <si>
    <t xml:space="preserve">Café </t>
  </si>
  <si>
    <t xml:space="preserve"> QRcode</t>
  </si>
  <si>
    <t>QRcode</t>
  </si>
  <si>
    <t>Data débito</t>
  </si>
  <si>
    <t>Saúde ocupacional</t>
  </si>
  <si>
    <t>Nº documento</t>
  </si>
  <si>
    <t>Ana Cristina A. Araujo</t>
  </si>
  <si>
    <t>QR Code</t>
  </si>
  <si>
    <t>Valor depositar</t>
  </si>
  <si>
    <t>Luan M Romeiro</t>
  </si>
  <si>
    <t>Lucas Silva</t>
  </si>
  <si>
    <t>Coleta de resíduos</t>
  </si>
  <si>
    <t>R$ -</t>
  </si>
  <si>
    <t>O.S.A Comércio Embalagens</t>
  </si>
  <si>
    <t>Tranferência</t>
  </si>
  <si>
    <t>Tarifa transferência de recursos</t>
  </si>
  <si>
    <t>Marcelo Jose</t>
  </si>
  <si>
    <t>Anália Souza</t>
  </si>
  <si>
    <t>Débora Rocca</t>
  </si>
  <si>
    <t>Água - restaurante</t>
  </si>
  <si>
    <t xml:space="preserve">Água - escritório  restaurante </t>
  </si>
  <si>
    <t xml:space="preserve"> 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</si>
  <si>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</si>
  <si>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</si>
  <si>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Folha de pagamento - encargos</t>
  </si>
  <si>
    <t>Tatiana Cristina de Santana</t>
  </si>
  <si>
    <t>Eduardo Henrique da Silva</t>
  </si>
  <si>
    <t>Alexandre Cerqueira</t>
  </si>
  <si>
    <t>Fabiana Alves</t>
  </si>
  <si>
    <t>Sueli Bispo</t>
  </si>
  <si>
    <t>Greice Kelli Freire</t>
  </si>
  <si>
    <t>Greice Kelli</t>
  </si>
  <si>
    <t>Alexandre Cerqueira Gozzi</t>
  </si>
  <si>
    <t>Priscilla Garcia Terribelle</t>
  </si>
  <si>
    <t>Fabiana Alves Sousa</t>
  </si>
  <si>
    <t>Rescisão de contrato</t>
  </si>
  <si>
    <t>Utilidade Pública</t>
  </si>
  <si>
    <t>Recursos Humanos</t>
  </si>
  <si>
    <t>Aluguel do imóvel</t>
  </si>
  <si>
    <t>Despesas bancárias</t>
  </si>
  <si>
    <t>Telefone, internet (escritório restaurante)</t>
  </si>
  <si>
    <t>Manutenções e adaptações</t>
  </si>
  <si>
    <t>Acqua Coleta de resíduos</t>
  </si>
  <si>
    <t>VALOR TOTAL DAS DESPESAS........................................................................................</t>
  </si>
  <si>
    <t>DEMONSTRATIVO DE PAGAMENTOS POR GRUPO DE DESPESAS - MÊS FEVEREIRO/2021</t>
  </si>
  <si>
    <t>mês: Fevereiro /2021</t>
  </si>
  <si>
    <t>000.000.724</t>
  </si>
  <si>
    <t>Lea Alves Maria Leme Hortifruti - ME</t>
  </si>
  <si>
    <t>Hortifruti</t>
  </si>
  <si>
    <t>000.000.726</t>
  </si>
  <si>
    <t>000.000.723</t>
  </si>
  <si>
    <t>Nova Clara Paes e Doces Ltda</t>
  </si>
  <si>
    <t>Pão francês</t>
  </si>
  <si>
    <t>CNPJ</t>
  </si>
  <si>
    <t>22.123.456/0001-81</t>
  </si>
  <si>
    <t>01.030.227/0001-42</t>
  </si>
  <si>
    <t>000.000.147</t>
  </si>
  <si>
    <t>10.370.565/0002-03</t>
  </si>
  <si>
    <t>OSA Comércio Embalagens e Descartáveis Ltda</t>
  </si>
  <si>
    <t>Marmitex de isopor</t>
  </si>
  <si>
    <t>22.873.332/0001-13</t>
  </si>
  <si>
    <t>3GX Comércio de Alimentos Eireli</t>
  </si>
  <si>
    <t>Hamburguer bovino</t>
  </si>
  <si>
    <t>00.013.579/0001-27</t>
  </si>
  <si>
    <t>Pataka Comércio de Aves Ltda</t>
  </si>
  <si>
    <t>Coxa solteira</t>
  </si>
  <si>
    <t>30.762.981/0001-75</t>
  </si>
  <si>
    <t>Açúcar, amaciante de carne,azeitona,sal</t>
  </si>
  <si>
    <t>Rima Mercantil</t>
  </si>
  <si>
    <t>17.257.812/0001-10</t>
  </si>
  <si>
    <t>Fenix Foods Alimentos Eireli - EPP</t>
  </si>
  <si>
    <t>GPS</t>
  </si>
  <si>
    <t>Encargos Folha de pagamento (comp.dez)</t>
  </si>
  <si>
    <t>08.373.644/0001-37</t>
  </si>
  <si>
    <t>Frigbrasil Com. De Carnes e Alim. Ltda</t>
  </si>
  <si>
    <t>Paleta suina</t>
  </si>
  <si>
    <t>23.284.335/0001-84</t>
  </si>
  <si>
    <t>Comércio de Carnes Mikail Ltda</t>
  </si>
  <si>
    <t>Fígado em isca</t>
  </si>
  <si>
    <t>40.432.544/0001-47</t>
  </si>
  <si>
    <t>Claro</t>
  </si>
  <si>
    <t xml:space="preserve">Celular </t>
  </si>
  <si>
    <t>04.528.629/0002-40</t>
  </si>
  <si>
    <t>CDI Barra Produtos Imp. E Exp Ltda</t>
  </si>
  <si>
    <t>Óleo de soja</t>
  </si>
  <si>
    <t>Peito de frango / Bacon</t>
  </si>
  <si>
    <t>00.640.071/0001-59</t>
  </si>
  <si>
    <t>Calvo Coml Imp e Exp Ltda</t>
  </si>
  <si>
    <t>Leite</t>
  </si>
  <si>
    <t>Lombinho cubos</t>
  </si>
  <si>
    <t>CIA Ultragaz S.A</t>
  </si>
  <si>
    <t>15912478/0001-65</t>
  </si>
  <si>
    <t>Gouveia Serviços ADM. E Cobrança</t>
  </si>
  <si>
    <t>Aluguel imóvel restaurante</t>
  </si>
  <si>
    <t>00.013.579/0004-60</t>
  </si>
  <si>
    <t>Sindicato Sitraemfa</t>
  </si>
  <si>
    <t>Contribuição associativa</t>
  </si>
  <si>
    <t>31.903.125/0001-55</t>
  </si>
  <si>
    <t>Ernande Pereira Lisboa</t>
  </si>
  <si>
    <t>Troca de registro caldeirão 200L</t>
  </si>
  <si>
    <t>Tarifa bancária</t>
  </si>
  <si>
    <t>Tarifa DOC</t>
  </si>
  <si>
    <t>08373644/0001-37</t>
  </si>
  <si>
    <t>Paleta suina, peito de frango</t>
  </si>
  <si>
    <t>17257812/0001-10</t>
  </si>
  <si>
    <t>Coxa com sobrecoxa</t>
  </si>
  <si>
    <t>38.783.627/0001-39</t>
  </si>
  <si>
    <t>MCK Confecção e Comércio de Roupas</t>
  </si>
  <si>
    <t>Calças e jalecos / nutricionistas</t>
  </si>
  <si>
    <t>12.799.986/0001-90</t>
  </si>
  <si>
    <t>Copolfood Com. Prod. Alimentícios Ltda</t>
  </si>
  <si>
    <t>Achocolatado,caldos,leite,molhos,extratos</t>
  </si>
  <si>
    <t>Frios e requeijão</t>
  </si>
  <si>
    <t>Acem bovino, recorte peito de frango</t>
  </si>
  <si>
    <t>12.455.376/0001-70</t>
  </si>
  <si>
    <t>Sansul Alimentos Ltda</t>
  </si>
  <si>
    <t>Linguiça calabresa</t>
  </si>
  <si>
    <t>000.012.889</t>
  </si>
  <si>
    <t>06.239.462/0001-42</t>
  </si>
  <si>
    <t>Spetus Grill Ind e Com Carnes</t>
  </si>
  <si>
    <t>Linguiça toscana</t>
  </si>
  <si>
    <t>03.328.617/0001-29</t>
  </si>
  <si>
    <t>Cesta Silco Ltda</t>
  </si>
  <si>
    <t>Cesta básica funcionários</t>
  </si>
  <si>
    <t>22.914.613/0001-77</t>
  </si>
  <si>
    <t>Empório Mega 100 Comércio de Alimentos</t>
  </si>
  <si>
    <t>08.373.644/001-37</t>
  </si>
  <si>
    <t>Paleta suina, recorte de peito frango</t>
  </si>
  <si>
    <t>Bucho,recorte de frango,linguiça frango, linguiça def.</t>
  </si>
  <si>
    <t>Recorte de peito de frango, paleta suina</t>
  </si>
  <si>
    <t>Picado suino</t>
  </si>
  <si>
    <t>Carne moida</t>
  </si>
  <si>
    <t>Picado suino, fígado em isca</t>
  </si>
  <si>
    <t>Férias</t>
  </si>
  <si>
    <t>Renata da Silva</t>
  </si>
  <si>
    <t>Nutricionista</t>
  </si>
  <si>
    <t xml:space="preserve">Encargos Folha de pagamento </t>
  </si>
  <si>
    <t>000.000.153</t>
  </si>
  <si>
    <t>O.S.A Comércio Embalagens Descartáveis</t>
  </si>
  <si>
    <t>000.000.163</t>
  </si>
  <si>
    <t>Moela</t>
  </si>
  <si>
    <t>Paleta suina, bacon</t>
  </si>
  <si>
    <t>11.660.106/0001-38</t>
  </si>
  <si>
    <t>17.933.362/0001-38</t>
  </si>
  <si>
    <t>C.F.S Supermercados Eireli</t>
  </si>
  <si>
    <t>Steak</t>
  </si>
  <si>
    <t>01.695.227/0001-03</t>
  </si>
  <si>
    <t>Enel</t>
  </si>
  <si>
    <t>Fornecimento de energia(escritório restaurante)</t>
  </si>
  <si>
    <t>Fornecimento de energia restaurante</t>
  </si>
  <si>
    <t>22.914.613/000177</t>
  </si>
  <si>
    <t>Alho dente, batata palha</t>
  </si>
  <si>
    <t>Paleta suina, paleta suina</t>
  </si>
  <si>
    <t>Bisteca da copa</t>
  </si>
  <si>
    <t>000.020.696</t>
  </si>
  <si>
    <t>14.238.461/0001-01</t>
  </si>
  <si>
    <t>Aliança Com. Bob. Fit. E Et. Ltda</t>
  </si>
  <si>
    <t>Etiquetas para marmitas</t>
  </si>
  <si>
    <t>Carne em isca</t>
  </si>
  <si>
    <t>30.608.468/0001-89</t>
  </si>
  <si>
    <t>Acqua Coleta de resíduo ambiental</t>
  </si>
  <si>
    <t>Coleta de residuos</t>
  </si>
  <si>
    <t>000.007.075</t>
  </si>
  <si>
    <t>05.600.231/0001-50</t>
  </si>
  <si>
    <t>Nova Saboreal Doces Ltda</t>
  </si>
  <si>
    <t>Doces</t>
  </si>
  <si>
    <t>56.809.338/0001-43</t>
  </si>
  <si>
    <t>Brasilia Alimentos Ltda</t>
  </si>
  <si>
    <t>Arroz, feijão</t>
  </si>
  <si>
    <t>15.810.932/0001-77</t>
  </si>
  <si>
    <t>HD Sistemas de limpeza e descartáveis</t>
  </si>
  <si>
    <t>Produtos de limpeza e descartáveis</t>
  </si>
  <si>
    <t>08/02/201</t>
  </si>
  <si>
    <t>04.213718/0001-17</t>
  </si>
  <si>
    <t>Documento de arrecadação de Receitas Federais</t>
  </si>
  <si>
    <t>02.558.157/0001-62</t>
  </si>
  <si>
    <t>1212332237-0</t>
  </si>
  <si>
    <t>Vivo</t>
  </si>
  <si>
    <t>Telefone e internet (restaurante)</t>
  </si>
  <si>
    <t>000.000.727</t>
  </si>
  <si>
    <t>000.012.918</t>
  </si>
  <si>
    <t>Almondega bovina</t>
  </si>
  <si>
    <t>Bucho bovino</t>
  </si>
  <si>
    <t>000.000.731</t>
  </si>
  <si>
    <t>22.123.718/0004-60</t>
  </si>
  <si>
    <t>000.000.728</t>
  </si>
  <si>
    <t>04.214.857/0001-65</t>
  </si>
  <si>
    <t>Siqueira Desinsetizadora e desentupidora</t>
  </si>
  <si>
    <t>Desinsetização e desratização da unidade</t>
  </si>
  <si>
    <t>03.716.399/0001-85</t>
  </si>
  <si>
    <t>Encargos folha de pagamento</t>
  </si>
  <si>
    <t>1212340772-0</t>
  </si>
  <si>
    <t>Telefone e internet (escritório restaurante)</t>
  </si>
  <si>
    <t>Nova Clara Paes e doces</t>
  </si>
  <si>
    <t>000.000.170</t>
  </si>
  <si>
    <t>Hamburguer, acem</t>
  </si>
  <si>
    <t>Sassami</t>
  </si>
  <si>
    <t>22.914.613/0001-17</t>
  </si>
  <si>
    <t>Mandioca</t>
  </si>
  <si>
    <t>Acem</t>
  </si>
  <si>
    <t>Macarrão, sal, açúcar, amido de milho</t>
  </si>
  <si>
    <t>00.364.022/0001-30</t>
  </si>
  <si>
    <t>Tserve Franqueadora Ltda</t>
  </si>
  <si>
    <t>Higienização e desinfecção caixa d'água</t>
  </si>
  <si>
    <t>000.197.136</t>
  </si>
  <si>
    <t>01493448/56</t>
  </si>
  <si>
    <t>Fornecimento de água (escritório restaurante)</t>
  </si>
  <si>
    <t>06029948/70</t>
  </si>
  <si>
    <t>Fornecimento de água ( restaurante)</t>
  </si>
  <si>
    <t>CFS Supermercado Eireli</t>
  </si>
  <si>
    <t>Bucho</t>
  </si>
  <si>
    <t>04.213.718/0001-17</t>
  </si>
  <si>
    <t>Darf aluguel (comp. Janeiro)</t>
  </si>
  <si>
    <t>18/02/201</t>
  </si>
  <si>
    <t>000.000.733</t>
  </si>
  <si>
    <t>000.000.732</t>
  </si>
  <si>
    <t>13030881/0001-35</t>
  </si>
  <si>
    <t xml:space="preserve">Leandro Marciano </t>
  </si>
  <si>
    <t>Hidrojateamento da rede de esgoto</t>
  </si>
  <si>
    <t>Lucas Silva Lopes dos Santos</t>
  </si>
  <si>
    <t>000.000.181</t>
  </si>
  <si>
    <t>File</t>
  </si>
  <si>
    <t>Isca de filé</t>
  </si>
  <si>
    <t>Isca de filé, moela de frango</t>
  </si>
  <si>
    <t>56.889.338/0001-43</t>
  </si>
  <si>
    <t>File, sassami</t>
  </si>
  <si>
    <t>Alho,ervilha,batata palha,coloral</t>
  </si>
  <si>
    <t>Paleta suina, linguiça frango</t>
  </si>
  <si>
    <t>File resfriado</t>
  </si>
  <si>
    <t>03.961.275/0001-80</t>
  </si>
  <si>
    <t>Baron Alimentare Ltda-ME</t>
  </si>
  <si>
    <t>Haburguer bovino</t>
  </si>
  <si>
    <t>Acem c/ pescoço</t>
  </si>
  <si>
    <t>Encargos Rescisório - Lucas Silva</t>
  </si>
  <si>
    <t>FGTS rescisório</t>
  </si>
  <si>
    <t>30.676.806/0001-65</t>
  </si>
  <si>
    <t xml:space="preserve">S.M.Serretiello Assessoria </t>
  </si>
  <si>
    <t>Rateio entre os projetos</t>
  </si>
  <si>
    <t>Rateio entre os projetos / administrativo</t>
  </si>
  <si>
    <t>Renata da Cruz</t>
  </si>
  <si>
    <t>04.213.718/0004-60</t>
  </si>
  <si>
    <t>54.068.960/0001-12</t>
  </si>
  <si>
    <t>Encargos rescisório</t>
  </si>
  <si>
    <t>IR rescisório</t>
  </si>
  <si>
    <t>PIS (comp. dezembro)</t>
  </si>
  <si>
    <t>IR salário</t>
  </si>
  <si>
    <t>04.213.718/004-60</t>
  </si>
  <si>
    <t>325.041.968/06</t>
  </si>
  <si>
    <t>04.213718/0004-60</t>
  </si>
  <si>
    <t>PIS</t>
  </si>
  <si>
    <t>Contribuição associativa (comp. janeiro)</t>
  </si>
  <si>
    <t>Henrique Sebastião France</t>
  </si>
  <si>
    <t xml:space="preserve"> Presidente</t>
  </si>
  <si>
    <t>GPS (comp. Dezembro)</t>
  </si>
  <si>
    <t>Pis (comp. Dezembro)</t>
  </si>
  <si>
    <t>IR (comp. Dezembro)</t>
  </si>
  <si>
    <t>Luca Silva</t>
  </si>
  <si>
    <t>Rescisão contrato</t>
  </si>
  <si>
    <t>Lea Alves Maria Leme</t>
  </si>
  <si>
    <t>Nova Clara Paes e Doces</t>
  </si>
  <si>
    <t>Pão frances</t>
  </si>
  <si>
    <t>3GX Comércio de Alimentos</t>
  </si>
  <si>
    <t>Hamburguer</t>
  </si>
  <si>
    <t>Açúcar,amaciante de carne,azeitona, sal</t>
  </si>
  <si>
    <t>Frigbrasil Com. De Carnes e Alim.</t>
  </si>
  <si>
    <t>Comércio de Carnes Mikail</t>
  </si>
  <si>
    <t>CDI Barra Produtos Imp. E Exp. Ltda</t>
  </si>
  <si>
    <t>Peito de frango/bacon</t>
  </si>
  <si>
    <t>Calvo Com. Imp. E Exp. Ltda</t>
  </si>
  <si>
    <t>Contribuição associativa (comp. Dezembro)</t>
  </si>
  <si>
    <t>Coxa c/sobrecoxa</t>
  </si>
  <si>
    <t>Copofoold Com. Prod. Alimentícios</t>
  </si>
  <si>
    <t>Acem bovino, recorte de peito de frango</t>
  </si>
  <si>
    <t>Spetus Grill Ind. E Com. Carnes</t>
  </si>
  <si>
    <t xml:space="preserve">Empório Mega 100 Comércio </t>
  </si>
  <si>
    <t>Paleta suina,recorte de peito frango</t>
  </si>
  <si>
    <t>Bucho,recorte de frango,linguiça frango</t>
  </si>
  <si>
    <t>C.F.S. Supermercados Eireli</t>
  </si>
  <si>
    <t>Macarrão,sal,açúcar,amido de milho</t>
  </si>
  <si>
    <t>Isca de file</t>
  </si>
  <si>
    <t>Alho dente, batata palha,coloral</t>
  </si>
  <si>
    <t>Baron Alimentare Ltda</t>
  </si>
  <si>
    <t>MCK Confecção e Comércio de roupas</t>
  </si>
  <si>
    <t>Calças e jalecos</t>
  </si>
  <si>
    <t>S.M. Serretiello</t>
  </si>
  <si>
    <t>rateio contabilidade</t>
  </si>
  <si>
    <t>Gouveia Serviços Adm. E Cobrança</t>
  </si>
  <si>
    <t>Locação imóvel</t>
  </si>
  <si>
    <t>Darf aluguel (comp. Dezembro)</t>
  </si>
  <si>
    <t>Darf aluguel (comp. janeiro)</t>
  </si>
  <si>
    <t>Energia elétrica (escritório restaurante)</t>
  </si>
  <si>
    <t>Energia elétrica - restaurante</t>
  </si>
  <si>
    <t>Telefone, internet ( restaurante)</t>
  </si>
  <si>
    <t>Água - escritório restaurante</t>
  </si>
  <si>
    <t>Sabesp (pagº duplicidade)</t>
  </si>
  <si>
    <t>Celular</t>
  </si>
  <si>
    <t>Etiquetas para marmitex</t>
  </si>
  <si>
    <t>Desinsetização e desratização</t>
  </si>
  <si>
    <t>Tserve Franqueada Ltda</t>
  </si>
  <si>
    <t>Leandro Marciano</t>
  </si>
  <si>
    <t>Rateio - administrativo</t>
  </si>
  <si>
    <t>Renata Pereira Da Cruz</t>
  </si>
  <si>
    <t>Darf aluguel (comp. dezembro)</t>
  </si>
  <si>
    <t>Depósito diário- Fevereiro 2021</t>
  </si>
  <si>
    <t>Saldo mês anterior: R$</t>
  </si>
  <si>
    <t>Saldo mês atual: R$</t>
  </si>
  <si>
    <t>Carta recibo nº 237,238 e 239 e Carta QR Code nº 14/2021</t>
  </si>
  <si>
    <t>Carta recibo nº 240 e 241 e Carta QR Code nº 15</t>
  </si>
  <si>
    <t>Carta recibo nº 242 e 243 e Carta QR Code nº 16</t>
  </si>
  <si>
    <t>Carta recibo nº 244 e 245 e Carta QR Code nº 18/2021</t>
  </si>
  <si>
    <t>Carta recibo nº 246 e 247 e Carta QR Code nº 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</si>
</sst>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</numFmts>
  <fonts count="44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Verdana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64"/>
      </patternFill>
    </fill>
  </fills>
  <borders count="10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6" fillId="0" borderId="0" applyBorder="0" applyProtection="0"/>
    <xf numFmtId="166" fontId="7" fillId="0" borderId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2" fillId="0" borderId="0" applyFill="0" applyBorder="0" applyAlignment="0" applyProtection="0"/>
    <xf numFmtId="170" fontId="14" fillId="0" borderId="0" applyFont="0" applyFill="0" applyBorder="0" applyAlignment="0" applyProtection="0"/>
    <xf numFmtId="43" fontId="2" fillId="0" borderId="0" applyFill="0" applyBorder="0" applyAlignment="0" applyProtection="0"/>
  </cellStyleXfs>
  <cellXfs count="488">
    <xf numFmtId="0" fontId="0" fillId="0" borderId="0" xfId="0"/>
    <xf numFmtId="0" fontId="4" fillId="0" borderId="0" xfId="0" applyFont="1"/>
    <xf numFmtId="0" fontId="20" fillId="3" borderId="0" xfId="0" applyFont="1" applyFill="1" applyBorder="1"/>
    <xf numFmtId="0" fontId="24" fillId="0" borderId="14" xfId="0" applyFont="1" applyFill="1" applyBorder="1" applyAlignment="1">
      <alignment horizontal="left"/>
    </xf>
    <xf numFmtId="0" fontId="20" fillId="0" borderId="14" xfId="0" applyFont="1" applyBorder="1"/>
    <xf numFmtId="0" fontId="24" fillId="0" borderId="10" xfId="0" applyFont="1" applyFill="1" applyBorder="1" applyAlignment="1">
      <alignment horizontal="left"/>
    </xf>
    <xf numFmtId="0" fontId="20" fillId="0" borderId="10" xfId="0" applyFont="1" applyBorder="1"/>
    <xf numFmtId="0" fontId="24" fillId="0" borderId="15" xfId="0" applyFont="1" applyFill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/>
    <xf numFmtId="14" fontId="24" fillId="0" borderId="14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6" fontId="24" fillId="0" borderId="10" xfId="3" applyFont="1" applyFill="1" applyBorder="1" applyAlignment="1">
      <alignment horizontal="left"/>
    </xf>
    <xf numFmtId="0" fontId="24" fillId="3" borderId="10" xfId="0" applyFont="1" applyFill="1" applyBorder="1" applyAlignment="1"/>
    <xf numFmtId="4" fontId="24" fillId="3" borderId="10" xfId="9" applyNumberFormat="1" applyFont="1" applyFill="1" applyBorder="1" applyAlignment="1">
      <alignment horizontal="right"/>
    </xf>
    <xf numFmtId="0" fontId="20" fillId="0" borderId="15" xfId="0" applyFont="1" applyBorder="1" applyAlignment="1">
      <alignment horizontal="left"/>
    </xf>
    <xf numFmtId="0" fontId="20" fillId="0" borderId="15" xfId="0" applyFont="1" applyBorder="1"/>
    <xf numFmtId="14" fontId="20" fillId="0" borderId="15" xfId="0" applyNumberFormat="1" applyFont="1" applyBorder="1"/>
    <xf numFmtId="0" fontId="20" fillId="0" borderId="16" xfId="0" applyFont="1" applyBorder="1"/>
    <xf numFmtId="0" fontId="20" fillId="0" borderId="0" xfId="0" applyFont="1" applyBorder="1" applyAlignment="1">
      <alignment vertical="center" wrapText="1"/>
    </xf>
    <xf numFmtId="14" fontId="24" fillId="0" borderId="17" xfId="0" applyNumberFormat="1" applyFont="1" applyFill="1" applyBorder="1" applyAlignment="1">
      <alignment horizontal="center" vertical="center" wrapText="1"/>
    </xf>
    <xf numFmtId="0" fontId="20" fillId="0" borderId="12" xfId="0" applyFont="1" applyBorder="1"/>
    <xf numFmtId="4" fontId="24" fillId="3" borderId="10" xfId="0" applyNumberFormat="1" applyFont="1" applyFill="1" applyBorder="1" applyAlignment="1"/>
    <xf numFmtId="4" fontId="24" fillId="3" borderId="12" xfId="10" applyNumberFormat="1" applyFont="1" applyFill="1" applyBorder="1" applyAlignment="1"/>
    <xf numFmtId="0" fontId="20" fillId="0" borderId="10" xfId="0" applyFont="1" applyBorder="1"/>
    <xf numFmtId="0" fontId="20" fillId="3" borderId="15" xfId="0" applyFont="1" applyFill="1" applyBorder="1"/>
    <xf numFmtId="0" fontId="20" fillId="0" borderId="15" xfId="0" applyFont="1" applyBorder="1"/>
    <xf numFmtId="0" fontId="20" fillId="0" borderId="18" xfId="0" applyFont="1" applyBorder="1"/>
    <xf numFmtId="14" fontId="20" fillId="0" borderId="0" xfId="0" applyNumberFormat="1" applyFont="1" applyBorder="1" applyAlignment="1"/>
    <xf numFmtId="0" fontId="20" fillId="0" borderId="17" xfId="0" applyFont="1" applyBorder="1"/>
    <xf numFmtId="14" fontId="20" fillId="0" borderId="18" xfId="0" applyNumberFormat="1" applyFont="1" applyBorder="1"/>
    <xf numFmtId="0" fontId="20" fillId="3" borderId="12" xfId="0" applyFont="1" applyFill="1" applyBorder="1"/>
    <xf numFmtId="0" fontId="22" fillId="3" borderId="21" xfId="4" applyFont="1" applyFill="1" applyBorder="1" applyAlignment="1"/>
    <xf numFmtId="0" fontId="25" fillId="3" borderId="0" xfId="4" applyFont="1" applyFill="1" applyBorder="1" applyAlignment="1"/>
    <xf numFmtId="0" fontId="22" fillId="3" borderId="0" xfId="4" applyFont="1" applyFill="1" applyBorder="1" applyAlignment="1"/>
    <xf numFmtId="0" fontId="25" fillId="3" borderId="21" xfId="4" applyFont="1" applyFill="1" applyBorder="1" applyAlignment="1"/>
    <xf numFmtId="0" fontId="25" fillId="3" borderId="22" xfId="4" applyFont="1" applyFill="1" applyBorder="1" applyAlignment="1"/>
    <xf numFmtId="0" fontId="26" fillId="3" borderId="22" xfId="2" applyFont="1" applyFill="1" applyBorder="1" applyAlignment="1" applyProtection="1"/>
    <xf numFmtId="0" fontId="24" fillId="0" borderId="10" xfId="0" applyFont="1" applyFill="1" applyBorder="1" applyAlignment="1">
      <alignment horizontal="left"/>
    </xf>
    <xf numFmtId="14" fontId="20" fillId="0" borderId="10" xfId="0" applyNumberFormat="1" applyFont="1" applyBorder="1" applyAlignment="1">
      <alignment horizontal="center"/>
    </xf>
    <xf numFmtId="14" fontId="24" fillId="0" borderId="10" xfId="0" applyNumberFormat="1" applyFont="1" applyFill="1" applyBorder="1" applyAlignment="1">
      <alignment horizontal="center"/>
    </xf>
    <xf numFmtId="4" fontId="22" fillId="3" borderId="0" xfId="4" applyNumberFormat="1" applyFont="1" applyFill="1" applyBorder="1" applyAlignment="1"/>
    <xf numFmtId="4" fontId="22" fillId="3" borderId="21" xfId="4" applyNumberFormat="1" applyFont="1" applyFill="1" applyBorder="1" applyAlignment="1"/>
    <xf numFmtId="4" fontId="26" fillId="3" borderId="22" xfId="2" applyNumberFormat="1" applyFont="1" applyFill="1" applyBorder="1" applyAlignment="1" applyProtection="1"/>
    <xf numFmtId="4" fontId="24" fillId="3" borderId="14" xfId="3" applyNumberFormat="1" applyFont="1" applyFill="1" applyBorder="1"/>
    <xf numFmtId="4" fontId="24" fillId="3" borderId="10" xfId="3" applyNumberFormat="1" applyFont="1" applyFill="1" applyBorder="1"/>
    <xf numFmtId="4" fontId="20" fillId="3" borderId="10" xfId="3" applyNumberFormat="1" applyFont="1" applyFill="1" applyBorder="1"/>
    <xf numFmtId="4" fontId="20" fillId="0" borderId="0" xfId="3" applyNumberFormat="1" applyFont="1" applyBorder="1" applyAlignment="1">
      <alignment vertical="center"/>
    </xf>
    <xf numFmtId="4" fontId="20" fillId="0" borderId="15" xfId="3" applyNumberFormat="1" applyFont="1" applyBorder="1" applyAlignment="1">
      <alignment vertical="center"/>
    </xf>
    <xf numFmtId="4" fontId="20" fillId="0" borderId="10" xfId="3" applyNumberFormat="1" applyFont="1" applyBorder="1"/>
    <xf numFmtId="4" fontId="20" fillId="0" borderId="15" xfId="3" applyNumberFormat="1" applyFont="1" applyBorder="1"/>
    <xf numFmtId="4" fontId="20" fillId="0" borderId="0" xfId="0" applyNumberFormat="1" applyFont="1" applyBorder="1" applyAlignment="1">
      <alignment vertical="center"/>
    </xf>
    <xf numFmtId="4" fontId="20" fillId="3" borderId="17" xfId="3" applyNumberFormat="1" applyFont="1" applyFill="1" applyBorder="1"/>
    <xf numFmtId="4" fontId="0" fillId="0" borderId="0" xfId="0" applyNumberFormat="1"/>
    <xf numFmtId="10" fontId="20" fillId="0" borderId="0" xfId="0" applyNumberFormat="1" applyFont="1" applyBorder="1"/>
    <xf numFmtId="10" fontId="0" fillId="0" borderId="0" xfId="0" applyNumberFormat="1"/>
    <xf numFmtId="10" fontId="27" fillId="3" borderId="0" xfId="0" applyNumberFormat="1" applyFont="1" applyFill="1" applyBorder="1" applyAlignment="1">
      <alignment horizontal="center" vertical="center"/>
    </xf>
    <xf numFmtId="10" fontId="27" fillId="3" borderId="24" xfId="0" applyNumberFormat="1" applyFont="1" applyFill="1" applyBorder="1" applyAlignment="1">
      <alignment horizontal="center" vertical="center"/>
    </xf>
    <xf numFmtId="10" fontId="27" fillId="3" borderId="8" xfId="0" applyNumberFormat="1" applyFont="1" applyFill="1" applyBorder="1" applyAlignment="1">
      <alignment horizontal="center" vertical="center"/>
    </xf>
    <xf numFmtId="10" fontId="22" fillId="3" borderId="8" xfId="4" applyNumberFormat="1" applyFont="1" applyFill="1" applyBorder="1" applyAlignment="1"/>
    <xf numFmtId="10" fontId="26" fillId="3" borderId="25" xfId="2" applyNumberFormat="1" applyFont="1" applyFill="1" applyBorder="1" applyAlignment="1" applyProtection="1"/>
    <xf numFmtId="10" fontId="20" fillId="0" borderId="0" xfId="0" applyNumberFormat="1" applyFont="1" applyBorder="1" applyAlignment="1">
      <alignment vertical="center"/>
    </xf>
    <xf numFmtId="10" fontId="20" fillId="0" borderId="8" xfId="0" applyNumberFormat="1" applyFont="1" applyBorder="1" applyAlignment="1">
      <alignment vertical="center"/>
    </xf>
    <xf numFmtId="14" fontId="22" fillId="3" borderId="0" xfId="4" applyNumberFormat="1" applyFont="1" applyFill="1" applyBorder="1" applyAlignment="1">
      <alignment horizontal="center"/>
    </xf>
    <xf numFmtId="14" fontId="22" fillId="3" borderId="21" xfId="4" applyNumberFormat="1" applyFont="1" applyFill="1" applyBorder="1" applyAlignment="1">
      <alignment horizontal="center"/>
    </xf>
    <xf numFmtId="14" fontId="26" fillId="3" borderId="22" xfId="2" applyNumberFormat="1" applyFont="1" applyFill="1" applyBorder="1" applyAlignment="1" applyProtection="1">
      <alignment horizontal="center"/>
    </xf>
    <xf numFmtId="14" fontId="20" fillId="3" borderId="0" xfId="3" applyNumberFormat="1" applyFont="1" applyFill="1" applyBorder="1" applyAlignment="1">
      <alignment horizontal="center" vertical="center"/>
    </xf>
    <xf numFmtId="14" fontId="20" fillId="0" borderId="0" xfId="3" applyNumberFormat="1" applyFont="1" applyBorder="1" applyAlignment="1">
      <alignment horizontal="center" vertical="center"/>
    </xf>
    <xf numFmtId="14" fontId="24" fillId="3" borderId="10" xfId="0" applyNumberFormat="1" applyFont="1" applyFill="1" applyBorder="1" applyAlignment="1">
      <alignment horizontal="center"/>
    </xf>
    <xf numFmtId="14" fontId="20" fillId="0" borderId="15" xfId="3" applyNumberFormat="1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/>
    </xf>
    <xf numFmtId="14" fontId="20" fillId="0" borderId="15" xfId="0" applyNumberFormat="1" applyFont="1" applyBorder="1" applyAlignment="1">
      <alignment horizont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17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4" fontId="28" fillId="3" borderId="26" xfId="3" applyNumberFormat="1" applyFont="1" applyFill="1" applyBorder="1" applyAlignment="1">
      <alignment vertical="center"/>
    </xf>
    <xf numFmtId="4" fontId="28" fillId="0" borderId="26" xfId="3" applyNumberFormat="1" applyFont="1" applyBorder="1" applyAlignment="1">
      <alignment vertical="center"/>
    </xf>
    <xf numFmtId="4" fontId="28" fillId="0" borderId="27" xfId="3" applyNumberFormat="1" applyFont="1" applyBorder="1" applyAlignment="1">
      <alignment vertical="center"/>
    </xf>
    <xf numFmtId="4" fontId="28" fillId="0" borderId="26" xfId="3" applyNumberFormat="1" applyFont="1" applyBorder="1" applyAlignment="1">
      <alignment horizontal="right" vertical="center"/>
    </xf>
    <xf numFmtId="0" fontId="20" fillId="0" borderId="21" xfId="0" applyFont="1" applyBorder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horizontal="center"/>
    </xf>
    <xf numFmtId="164" fontId="15" fillId="0" borderId="0" xfId="0" applyNumberFormat="1" applyFont="1"/>
    <xf numFmtId="3" fontId="15" fillId="0" borderId="0" xfId="0" applyNumberFormat="1" applyFont="1" applyAlignment="1">
      <alignment horizontal="center"/>
    </xf>
    <xf numFmtId="14" fontId="15" fillId="0" borderId="0" xfId="0" applyNumberFormat="1" applyFont="1"/>
    <xf numFmtId="0" fontId="16" fillId="0" borderId="0" xfId="1" applyFont="1" applyBorder="1" applyAlignment="1"/>
    <xf numFmtId="0" fontId="19" fillId="0" borderId="0" xfId="2" applyFont="1" applyBorder="1" applyAlignment="1" applyProtection="1">
      <alignment horizontal="left"/>
    </xf>
    <xf numFmtId="167" fontId="15" fillId="0" borderId="29" xfId="3" applyNumberFormat="1" applyFont="1" applyFill="1" applyBorder="1" applyAlignment="1" applyProtection="1">
      <alignment horizontal="left"/>
    </xf>
    <xf numFmtId="167" fontId="15" fillId="0" borderId="0" xfId="3" applyNumberFormat="1" applyFont="1" applyFill="1" applyBorder="1" applyAlignment="1" applyProtection="1">
      <alignment horizontal="center"/>
    </xf>
    <xf numFmtId="167" fontId="15" fillId="0" borderId="0" xfId="3" applyNumberFormat="1" applyFont="1" applyFill="1" applyBorder="1" applyAlignment="1" applyProtection="1">
      <alignment horizontal="left"/>
    </xf>
    <xf numFmtId="167" fontId="15" fillId="0" borderId="0" xfId="0" applyNumberFormat="1" applyFont="1" applyBorder="1"/>
    <xf numFmtId="164" fontId="15" fillId="0" borderId="0" xfId="3" applyNumberFormat="1" applyFont="1" applyFill="1" applyBorder="1" applyAlignment="1" applyProtection="1">
      <alignment horizontal="left"/>
    </xf>
    <xf numFmtId="164" fontId="15" fillId="0" borderId="0" xfId="0" applyNumberFormat="1" applyFont="1" applyBorder="1"/>
    <xf numFmtId="164" fontId="15" fillId="0" borderId="34" xfId="0" applyNumberFormat="1" applyFont="1" applyBorder="1" applyAlignment="1">
      <alignment horizontal="center"/>
    </xf>
    <xf numFmtId="167" fontId="15" fillId="0" borderId="1" xfId="3" applyNumberFormat="1" applyFont="1" applyFill="1" applyBorder="1" applyAlignment="1" applyProtection="1">
      <alignment horizontal="center"/>
    </xf>
    <xf numFmtId="167" fontId="15" fillId="0" borderId="1" xfId="3" applyNumberFormat="1" applyFont="1" applyFill="1" applyBorder="1" applyAlignment="1" applyProtection="1">
      <alignment horizontal="left"/>
    </xf>
    <xf numFmtId="167" fontId="15" fillId="0" borderId="6" xfId="3" applyNumberFormat="1" applyFont="1" applyFill="1" applyBorder="1" applyAlignment="1" applyProtection="1">
      <alignment horizontal="left"/>
    </xf>
    <xf numFmtId="164" fontId="15" fillId="0" borderId="34" xfId="0" applyNumberFormat="1" applyFont="1" applyBorder="1"/>
    <xf numFmtId="0" fontId="15" fillId="3" borderId="1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center" vertical="center"/>
    </xf>
    <xf numFmtId="0" fontId="21" fillId="3" borderId="36" xfId="4" applyFont="1" applyFill="1" applyBorder="1" applyAlignment="1"/>
    <xf numFmtId="0" fontId="21" fillId="3" borderId="7" xfId="4" applyFont="1" applyFill="1" applyBorder="1" applyAlignment="1"/>
    <xf numFmtId="0" fontId="21" fillId="3" borderId="35" xfId="4" applyFont="1" applyFill="1" applyBorder="1" applyAlignment="1"/>
    <xf numFmtId="0" fontId="20" fillId="3" borderId="20" xfId="0" applyFont="1" applyFill="1" applyBorder="1"/>
    <xf numFmtId="10" fontId="20" fillId="3" borderId="0" xfId="0" applyNumberFormat="1" applyFont="1" applyFill="1" applyBorder="1"/>
    <xf numFmtId="14" fontId="20" fillId="3" borderId="0" xfId="3" applyNumberFormat="1" applyFont="1" applyFill="1" applyBorder="1" applyAlignment="1">
      <alignment horizontal="center"/>
    </xf>
    <xf numFmtId="4" fontId="28" fillId="3" borderId="27" xfId="3" applyNumberFormat="1" applyFont="1" applyFill="1" applyBorder="1"/>
    <xf numFmtId="0" fontId="16" fillId="0" borderId="7" xfId="1" applyFont="1" applyBorder="1" applyAlignment="1"/>
    <xf numFmtId="0" fontId="19" fillId="0" borderId="8" xfId="2" applyFont="1" applyBorder="1" applyAlignment="1" applyProtection="1">
      <alignment horizontal="left"/>
    </xf>
    <xf numFmtId="167" fontId="15" fillId="0" borderId="8" xfId="3" applyNumberFormat="1" applyFont="1" applyFill="1" applyBorder="1" applyAlignment="1" applyProtection="1">
      <alignment horizontal="left"/>
    </xf>
    <xf numFmtId="167" fontId="15" fillId="0" borderId="3" xfId="3" applyNumberFormat="1" applyFont="1" applyFill="1" applyBorder="1" applyAlignment="1" applyProtection="1">
      <alignment horizontal="left"/>
    </xf>
    <xf numFmtId="167" fontId="15" fillId="2" borderId="3" xfId="3" applyNumberFormat="1" applyFont="1" applyFill="1" applyBorder="1" applyAlignment="1" applyProtection="1">
      <alignment horizontal="left"/>
    </xf>
    <xf numFmtId="3" fontId="31" fillId="3" borderId="1" xfId="0" applyNumberFormat="1" applyFont="1" applyFill="1" applyBorder="1" applyAlignment="1">
      <alignment horizontal="center" vertical="center"/>
    </xf>
    <xf numFmtId="3" fontId="31" fillId="5" borderId="1" xfId="0" applyNumberFormat="1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left"/>
    </xf>
    <xf numFmtId="4" fontId="24" fillId="3" borderId="61" xfId="3" applyNumberFormat="1" applyFont="1" applyFill="1" applyBorder="1"/>
    <xf numFmtId="14" fontId="24" fillId="0" borderId="61" xfId="0" applyNumberFormat="1" applyFont="1" applyFill="1" applyBorder="1" applyAlignment="1">
      <alignment horizontal="center"/>
    </xf>
    <xf numFmtId="0" fontId="20" fillId="0" borderId="61" xfId="0" applyFont="1" applyBorder="1"/>
    <xf numFmtId="0" fontId="24" fillId="0" borderId="17" xfId="0" applyFont="1" applyFill="1" applyBorder="1" applyAlignment="1">
      <alignment horizontal="left"/>
    </xf>
    <xf numFmtId="4" fontId="24" fillId="3" borderId="17" xfId="3" applyNumberFormat="1" applyFont="1" applyFill="1" applyBorder="1"/>
    <xf numFmtId="0" fontId="0" fillId="0" borderId="67" xfId="0" applyBorder="1"/>
    <xf numFmtId="0" fontId="12" fillId="3" borderId="1" xfId="0" applyFont="1" applyFill="1" applyBorder="1" applyAlignment="1">
      <alignment horizontal="left" vertical="center"/>
    </xf>
    <xf numFmtId="0" fontId="20" fillId="0" borderId="19" xfId="0" applyFont="1" applyBorder="1"/>
    <xf numFmtId="10" fontId="2" fillId="3" borderId="0" xfId="8" applyNumberFormat="1" applyFill="1" applyBorder="1" applyAlignment="1"/>
    <xf numFmtId="10" fontId="2" fillId="3" borderId="21" xfId="8" applyNumberFormat="1" applyFill="1" applyBorder="1" applyAlignment="1"/>
    <xf numFmtId="10" fontId="2" fillId="3" borderId="22" xfId="8" applyNumberFormat="1" applyFill="1" applyBorder="1" applyAlignment="1" applyProtection="1"/>
    <xf numFmtId="10" fontId="2" fillId="0" borderId="0" xfId="8" applyNumberFormat="1" applyBorder="1"/>
    <xf numFmtId="10" fontId="2" fillId="0" borderId="0" xfId="8" applyNumberFormat="1" applyBorder="1" applyAlignment="1">
      <alignment vertical="center"/>
    </xf>
    <xf numFmtId="10" fontId="2" fillId="0" borderId="23" xfId="8" applyNumberFormat="1" applyBorder="1" applyAlignment="1">
      <alignment vertical="center"/>
    </xf>
    <xf numFmtId="10" fontId="2" fillId="3" borderId="0" xfId="8" applyNumberFormat="1" applyFill="1" applyBorder="1"/>
    <xf numFmtId="10" fontId="2" fillId="0" borderId="0" xfId="8" applyNumberFormat="1"/>
    <xf numFmtId="44" fontId="15" fillId="0" borderId="3" xfId="3" applyNumberFormat="1" applyFont="1" applyFill="1" applyBorder="1" applyAlignment="1" applyProtection="1">
      <alignment horizontal="left"/>
    </xf>
    <xf numFmtId="0" fontId="20" fillId="0" borderId="17" xfId="0" applyFont="1" applyBorder="1" applyAlignment="1">
      <alignment horizontal="left"/>
    </xf>
    <xf numFmtId="0" fontId="20" fillId="0" borderId="17" xfId="0" applyFont="1" applyBorder="1" applyAlignment="1"/>
    <xf numFmtId="0" fontId="19" fillId="0" borderId="8" xfId="2" applyFont="1" applyBorder="1" applyAlignment="1" applyProtection="1">
      <alignment horizontal="left"/>
    </xf>
    <xf numFmtId="0" fontId="15" fillId="0" borderId="67" xfId="0" applyFont="1" applyBorder="1"/>
    <xf numFmtId="0" fontId="12" fillId="5" borderId="1" xfId="0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/>
    </xf>
    <xf numFmtId="0" fontId="32" fillId="0" borderId="10" xfId="0" applyFont="1" applyBorder="1"/>
    <xf numFmtId="0" fontId="23" fillId="0" borderId="10" xfId="0" applyFont="1" applyFill="1" applyBorder="1" applyAlignment="1">
      <alignment horizontal="left"/>
    </xf>
    <xf numFmtId="0" fontId="20" fillId="0" borderId="10" xfId="0" applyFont="1" applyBorder="1" applyAlignment="1"/>
    <xf numFmtId="0" fontId="20" fillId="0" borderId="11" xfId="0" applyFont="1" applyBorder="1"/>
    <xf numFmtId="0" fontId="37" fillId="0" borderId="10" xfId="0" applyFont="1" applyBorder="1" applyAlignment="1">
      <alignment horizontal="center"/>
    </xf>
    <xf numFmtId="0" fontId="30" fillId="0" borderId="10" xfId="0" applyFont="1" applyBorder="1"/>
    <xf numFmtId="4" fontId="20" fillId="0" borderId="61" xfId="3" applyNumberFormat="1" applyFont="1" applyBorder="1"/>
    <xf numFmtId="14" fontId="20" fillId="0" borderId="61" xfId="0" applyNumberFormat="1" applyFont="1" applyBorder="1" applyAlignment="1">
      <alignment horizontal="center"/>
    </xf>
    <xf numFmtId="0" fontId="20" fillId="0" borderId="64" xfId="0" applyFont="1" applyBorder="1"/>
    <xf numFmtId="44" fontId="36" fillId="0" borderId="10" xfId="0" applyNumberFormat="1" applyFont="1" applyBorder="1" applyAlignment="1">
      <alignment horizontal="center"/>
    </xf>
    <xf numFmtId="0" fontId="32" fillId="3" borderId="12" xfId="0" applyFont="1" applyFill="1" applyBorder="1"/>
    <xf numFmtId="164" fontId="17" fillId="0" borderId="3" xfId="3" applyNumberFormat="1" applyFont="1" applyFill="1" applyBorder="1" applyAlignment="1" applyProtection="1">
      <alignment horizontal="left"/>
    </xf>
    <xf numFmtId="164" fontId="17" fillId="0" borderId="3" xfId="0" applyNumberFormat="1" applyFont="1" applyBorder="1"/>
    <xf numFmtId="0" fontId="20" fillId="3" borderId="61" xfId="0" applyFont="1" applyFill="1" applyBorder="1" applyAlignment="1">
      <alignment horizontal="left"/>
    </xf>
    <xf numFmtId="0" fontId="20" fillId="3" borderId="61" xfId="0" applyFont="1" applyFill="1" applyBorder="1"/>
    <xf numFmtId="4" fontId="20" fillId="3" borderId="61" xfId="3" applyNumberFormat="1" applyFont="1" applyFill="1" applyBorder="1" applyAlignment="1">
      <alignment horizontal="right"/>
    </xf>
    <xf numFmtId="14" fontId="20" fillId="3" borderId="61" xfId="3" applyNumberFormat="1" applyFont="1" applyFill="1" applyBorder="1" applyAlignment="1">
      <alignment horizontal="center"/>
    </xf>
    <xf numFmtId="14" fontId="20" fillId="3" borderId="61" xfId="0" applyNumberFormat="1" applyFont="1" applyFill="1" applyBorder="1"/>
    <xf numFmtId="166" fontId="23" fillId="0" borderId="10" xfId="3" applyFont="1" applyFill="1" applyBorder="1" applyAlignment="1">
      <alignment horizontal="left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37" fillId="0" borderId="10" xfId="0" applyNumberFormat="1" applyFont="1" applyBorder="1" applyAlignment="1">
      <alignment horizontal="center"/>
    </xf>
    <xf numFmtId="44" fontId="37" fillId="0" borderId="10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9" fillId="0" borderId="10" xfId="0" applyFont="1" applyBorder="1"/>
    <xf numFmtId="44" fontId="17" fillId="0" borderId="3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32" fillId="0" borderId="61" xfId="0" applyFont="1" applyBorder="1"/>
    <xf numFmtId="0" fontId="23" fillId="0" borderId="17" xfId="0" applyFont="1" applyFill="1" applyBorder="1" applyAlignment="1">
      <alignment horizontal="left"/>
    </xf>
    <xf numFmtId="44" fontId="17" fillId="0" borderId="3" xfId="0" applyNumberFormat="1" applyFont="1" applyBorder="1"/>
    <xf numFmtId="0" fontId="20" fillId="0" borderId="64" xfId="0" applyFont="1" applyBorder="1" applyAlignment="1">
      <alignment horizontal="left"/>
    </xf>
    <xf numFmtId="0" fontId="20" fillId="0" borderId="61" xfId="0" applyFont="1" applyBorder="1" applyAlignment="1"/>
    <xf numFmtId="4" fontId="20" fillId="3" borderId="61" xfId="3" applyNumberFormat="1" applyFont="1" applyFill="1" applyBorder="1"/>
    <xf numFmtId="44" fontId="38" fillId="0" borderId="10" xfId="0" applyNumberFormat="1" applyFont="1" applyBorder="1" applyAlignment="1">
      <alignment horizontal="center"/>
    </xf>
    <xf numFmtId="44" fontId="30" fillId="0" borderId="0" xfId="0" applyNumberFormat="1" applyFont="1"/>
    <xf numFmtId="44" fontId="30" fillId="0" borderId="10" xfId="0" applyNumberFormat="1" applyFont="1" applyBorder="1"/>
    <xf numFmtId="44" fontId="36" fillId="0" borderId="10" xfId="0" applyNumberFormat="1" applyFont="1" applyBorder="1" applyAlignment="1">
      <alignment horizontal="right"/>
    </xf>
    <xf numFmtId="44" fontId="36" fillId="0" borderId="10" xfId="0" applyNumberFormat="1" applyFont="1" applyBorder="1"/>
    <xf numFmtId="164" fontId="17" fillId="4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10" fontId="2" fillId="0" borderId="15" xfId="8" applyNumberFormat="1" applyBorder="1" applyAlignment="1">
      <alignment horizontal="center" vertical="center"/>
    </xf>
    <xf numFmtId="10" fontId="20" fillId="0" borderId="44" xfId="0" applyNumberFormat="1" applyFont="1" applyBorder="1" applyAlignment="1">
      <alignment horizontal="center" vertical="center"/>
    </xf>
    <xf numFmtId="166" fontId="24" fillId="0" borderId="61" xfId="3" applyFont="1" applyFill="1" applyBorder="1" applyAlignment="1">
      <alignment horizontal="left"/>
    </xf>
    <xf numFmtId="14" fontId="24" fillId="0" borderId="61" xfId="0" applyNumberFormat="1" applyFont="1" applyFill="1" applyBorder="1" applyAlignment="1">
      <alignment horizontal="center" vertical="center" wrapText="1"/>
    </xf>
    <xf numFmtId="166" fontId="40" fillId="0" borderId="61" xfId="3" applyFont="1" applyFill="1" applyBorder="1" applyAlignment="1">
      <alignment horizontal="left"/>
    </xf>
    <xf numFmtId="0" fontId="41" fillId="0" borderId="10" xfId="0" applyFont="1" applyBorder="1"/>
    <xf numFmtId="14" fontId="24" fillId="0" borderId="61" xfId="0" applyNumberFormat="1" applyFont="1" applyBorder="1" applyAlignment="1">
      <alignment horizontal="center"/>
    </xf>
    <xf numFmtId="0" fontId="28" fillId="3" borderId="76" xfId="0" applyFont="1" applyFill="1" applyBorder="1"/>
    <xf numFmtId="14" fontId="28" fillId="3" borderId="77" xfId="0" applyNumberFormat="1" applyFont="1" applyFill="1" applyBorder="1" applyAlignment="1"/>
    <xf numFmtId="4" fontId="28" fillId="3" borderId="77" xfId="3" applyNumberFormat="1" applyFont="1" applyFill="1" applyBorder="1"/>
    <xf numFmtId="14" fontId="24" fillId="0" borderId="77" xfId="3" applyNumberFormat="1" applyFont="1" applyFill="1" applyBorder="1" applyAlignment="1">
      <alignment horizontal="center"/>
    </xf>
    <xf numFmtId="0" fontId="20" fillId="3" borderId="77" xfId="0" applyFont="1" applyFill="1" applyBorder="1" applyAlignment="1">
      <alignment horizontal="center"/>
    </xf>
    <xf numFmtId="10" fontId="2" fillId="3" borderId="77" xfId="8" applyNumberFormat="1" applyFill="1" applyBorder="1"/>
    <xf numFmtId="10" fontId="20" fillId="3" borderId="78" xfId="0" applyNumberFormat="1" applyFont="1" applyFill="1" applyBorder="1"/>
    <xf numFmtId="10" fontId="20" fillId="0" borderId="8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14" fontId="20" fillId="0" borderId="13" xfId="0" applyNumberFormat="1" applyFont="1" applyBorder="1" applyAlignment="1">
      <alignment horizontal="center"/>
    </xf>
    <xf numFmtId="10" fontId="2" fillId="0" borderId="0" xfId="8" applyNumberFormat="1" applyBorder="1" applyAlignment="1">
      <alignment horizontal="center" vertical="center"/>
    </xf>
    <xf numFmtId="44" fontId="15" fillId="0" borderId="3" xfId="0" applyNumberFormat="1" applyFont="1" applyBorder="1"/>
    <xf numFmtId="44" fontId="30" fillId="0" borderId="10" xfId="0" applyNumberFormat="1" applyFont="1" applyBorder="1" applyAlignment="1"/>
    <xf numFmtId="44" fontId="30" fillId="0" borderId="61" xfId="0" applyNumberFormat="1" applyFont="1" applyBorder="1" applyAlignment="1"/>
    <xf numFmtId="14" fontId="15" fillId="0" borderId="33" xfId="0" applyNumberFormat="1" applyFont="1" applyBorder="1" applyAlignment="1">
      <alignment horizontal="center"/>
    </xf>
    <xf numFmtId="0" fontId="15" fillId="0" borderId="34" xfId="0" applyFont="1" applyBorder="1" applyAlignment="1">
      <alignment horizontal="left" vertical="center"/>
    </xf>
    <xf numFmtId="0" fontId="15" fillId="3" borderId="34" xfId="0" applyFont="1" applyFill="1" applyBorder="1" applyAlignment="1">
      <alignment horizontal="left" vertical="center"/>
    </xf>
    <xf numFmtId="14" fontId="15" fillId="3" borderId="34" xfId="0" applyNumberFormat="1" applyFont="1" applyFill="1" applyBorder="1" applyAlignment="1">
      <alignment horizontal="left" vertical="center"/>
    </xf>
    <xf numFmtId="37" fontId="15" fillId="3" borderId="54" xfId="0" applyNumberFormat="1" applyFont="1" applyFill="1" applyBorder="1" applyAlignment="1">
      <alignment horizontal="center" vertical="center"/>
    </xf>
    <xf numFmtId="3" fontId="31" fillId="0" borderId="83" xfId="0" applyNumberFormat="1" applyFont="1" applyBorder="1" applyAlignment="1">
      <alignment horizontal="center" vertical="center"/>
    </xf>
    <xf numFmtId="3" fontId="15" fillId="0" borderId="83" xfId="0" applyNumberFormat="1" applyFont="1" applyBorder="1" applyAlignment="1">
      <alignment horizontal="center" vertical="center"/>
    </xf>
    <xf numFmtId="37" fontId="15" fillId="3" borderId="83" xfId="0" applyNumberFormat="1" applyFont="1" applyFill="1" applyBorder="1" applyAlignment="1">
      <alignment horizontal="center" vertical="center"/>
    </xf>
    <xf numFmtId="37" fontId="12" fillId="3" borderId="83" xfId="0" applyNumberFormat="1" applyFont="1" applyFill="1" applyBorder="1" applyAlignment="1">
      <alignment horizontal="center" vertical="center"/>
    </xf>
    <xf numFmtId="37" fontId="15" fillId="3" borderId="85" xfId="0" applyNumberFormat="1" applyFont="1" applyFill="1" applyBorder="1" applyAlignment="1">
      <alignment horizontal="center" vertical="center"/>
    </xf>
    <xf numFmtId="3" fontId="31" fillId="0" borderId="86" xfId="0" applyNumberFormat="1" applyFont="1" applyBorder="1" applyAlignment="1">
      <alignment horizontal="center" vertical="center"/>
    </xf>
    <xf numFmtId="3" fontId="31" fillId="0" borderId="84" xfId="0" applyNumberFormat="1" applyFont="1" applyBorder="1" applyAlignment="1">
      <alignment horizontal="center" vertical="center"/>
    </xf>
    <xf numFmtId="3" fontId="31" fillId="0" borderId="87" xfId="0" applyNumberFormat="1" applyFont="1" applyBorder="1" applyAlignment="1">
      <alignment horizontal="center" vertical="center"/>
    </xf>
    <xf numFmtId="3" fontId="31" fillId="0" borderId="81" xfId="0" applyNumberFormat="1" applyFont="1" applyBorder="1" applyAlignment="1">
      <alignment horizontal="center" vertical="center"/>
    </xf>
    <xf numFmtId="37" fontId="15" fillId="3" borderId="81" xfId="0" applyNumberFormat="1" applyFont="1" applyFill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/>
    </xf>
    <xf numFmtId="14" fontId="15" fillId="3" borderId="94" xfId="0" applyNumberFormat="1" applyFont="1" applyFill="1" applyBorder="1" applyAlignment="1">
      <alignment horizontal="center" vertical="center"/>
    </xf>
    <xf numFmtId="14" fontId="15" fillId="0" borderId="95" xfId="0" applyNumberFormat="1" applyFont="1" applyBorder="1" applyAlignment="1">
      <alignment horizontal="center"/>
    </xf>
    <xf numFmtId="14" fontId="15" fillId="0" borderId="81" xfId="0" applyNumberFormat="1" applyFont="1" applyBorder="1" applyAlignment="1">
      <alignment horizontal="center"/>
    </xf>
    <xf numFmtId="14" fontId="15" fillId="0" borderId="96" xfId="0" applyNumberFormat="1" applyFont="1" applyBorder="1" applyAlignment="1">
      <alignment horizontal="center"/>
    </xf>
    <xf numFmtId="14" fontId="15" fillId="3" borderId="97" xfId="0" applyNumberFormat="1" applyFont="1" applyFill="1" applyBorder="1" applyAlignment="1">
      <alignment horizontal="center" vertical="center"/>
    </xf>
    <xf numFmtId="14" fontId="15" fillId="3" borderId="97" xfId="0" applyNumberFormat="1" applyFont="1" applyFill="1" applyBorder="1" applyAlignment="1">
      <alignment horizontal="center" vertical="center" wrapText="1"/>
    </xf>
    <xf numFmtId="14" fontId="15" fillId="3" borderId="81" xfId="0" applyNumberFormat="1" applyFont="1" applyFill="1" applyBorder="1" applyAlignment="1">
      <alignment horizontal="center" vertical="center"/>
    </xf>
    <xf numFmtId="165" fontId="15" fillId="0" borderId="98" xfId="0" applyNumberFormat="1" applyFont="1" applyBorder="1" applyAlignment="1">
      <alignment horizontal="center"/>
    </xf>
    <xf numFmtId="165" fontId="15" fillId="0" borderId="95" xfId="0" applyNumberFormat="1" applyFont="1" applyBorder="1" applyAlignment="1">
      <alignment horizontal="center"/>
    </xf>
    <xf numFmtId="0" fontId="15" fillId="0" borderId="81" xfId="0" applyFont="1" applyBorder="1" applyAlignment="1">
      <alignment horizontal="center" vertical="center"/>
    </xf>
    <xf numFmtId="0" fontId="15" fillId="0" borderId="81" xfId="0" applyNumberFormat="1" applyFont="1" applyBorder="1" applyAlignment="1">
      <alignment horizontal="center"/>
    </xf>
    <xf numFmtId="0" fontId="12" fillId="0" borderId="34" xfId="0" applyFont="1" applyBorder="1" applyAlignment="1">
      <alignment horizontal="left" vertical="center"/>
    </xf>
    <xf numFmtId="3" fontId="15" fillId="0" borderId="95" xfId="0" applyNumberFormat="1" applyFont="1" applyBorder="1" applyAlignment="1">
      <alignment horizontal="center"/>
    </xf>
    <xf numFmtId="0" fontId="15" fillId="0" borderId="87" xfId="0" applyNumberFormat="1" applyFont="1" applyBorder="1" applyAlignment="1">
      <alignment horizontal="center"/>
    </xf>
    <xf numFmtId="0" fontId="15" fillId="0" borderId="92" xfId="0" applyNumberFormat="1" applyFont="1" applyBorder="1" applyAlignment="1">
      <alignment horizontal="center"/>
    </xf>
    <xf numFmtId="0" fontId="15" fillId="0" borderId="33" xfId="0" applyNumberFormat="1" applyFont="1" applyBorder="1" applyAlignment="1">
      <alignment horizontal="center"/>
    </xf>
    <xf numFmtId="44" fontId="15" fillId="0" borderId="1" xfId="0" applyNumberFormat="1" applyFont="1" applyBorder="1" applyAlignment="1">
      <alignment horizontal="center" vertical="center"/>
    </xf>
    <xf numFmtId="0" fontId="15" fillId="0" borderId="93" xfId="0" applyNumberFormat="1" applyFont="1" applyBorder="1" applyAlignment="1">
      <alignment horizontal="center"/>
    </xf>
    <xf numFmtId="0" fontId="15" fillId="3" borderId="33" xfId="0" applyNumberFormat="1" applyFont="1" applyFill="1" applyBorder="1" applyAlignment="1">
      <alignment horizontal="center" vertical="center"/>
    </xf>
    <xf numFmtId="0" fontId="15" fillId="3" borderId="83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" fontId="15" fillId="0" borderId="33" xfId="0" applyNumberFormat="1" applyFont="1" applyBorder="1" applyAlignment="1">
      <alignment horizontal="center"/>
    </xf>
    <xf numFmtId="0" fontId="42" fillId="0" borderId="1" xfId="0" applyFont="1" applyBorder="1" applyAlignment="1">
      <alignment horizontal="left" vertical="center"/>
    </xf>
    <xf numFmtId="1" fontId="15" fillId="0" borderId="33" xfId="0" applyNumberFormat="1" applyFont="1" applyBorder="1" applyAlignment="1">
      <alignment horizontal="center"/>
    </xf>
    <xf numFmtId="1" fontId="15" fillId="3" borderId="33" xfId="0" applyNumberFormat="1" applyFont="1" applyFill="1" applyBorder="1" applyAlignment="1">
      <alignment horizontal="center" vertical="center"/>
    </xf>
    <xf numFmtId="14" fontId="15" fillId="3" borderId="93" xfId="0" applyNumberFormat="1" applyFont="1" applyFill="1" applyBorder="1" applyAlignment="1">
      <alignment horizontal="center" vertical="center"/>
    </xf>
    <xf numFmtId="1" fontId="15" fillId="3" borderId="93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31" fillId="3" borderId="34" xfId="0" applyFont="1" applyFill="1" applyBorder="1" applyAlignment="1">
      <alignment horizontal="left" vertical="center"/>
    </xf>
    <xf numFmtId="14" fontId="15" fillId="3" borderId="99" xfId="0" applyNumberFormat="1" applyFont="1" applyFill="1" applyBorder="1" applyAlignment="1">
      <alignment horizontal="center" vertical="center"/>
    </xf>
    <xf numFmtId="1" fontId="15" fillId="3" borderId="83" xfId="0" applyNumberFormat="1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left" vertical="center"/>
    </xf>
    <xf numFmtId="1" fontId="15" fillId="3" borderId="84" xfId="0" applyNumberFormat="1" applyFont="1" applyFill="1" applyBorder="1" applyAlignment="1">
      <alignment horizontal="center" vertical="center"/>
    </xf>
    <xf numFmtId="1" fontId="15" fillId="3" borderId="87" xfId="0" applyNumberFormat="1" applyFont="1" applyFill="1" applyBorder="1" applyAlignment="1">
      <alignment horizontal="center" vertical="center"/>
    </xf>
    <xf numFmtId="37" fontId="15" fillId="3" borderId="87" xfId="0" applyNumberFormat="1" applyFont="1" applyFill="1" applyBorder="1" applyAlignment="1">
      <alignment horizontal="center" vertical="center"/>
    </xf>
    <xf numFmtId="37" fontId="15" fillId="3" borderId="84" xfId="0" applyNumberFormat="1" applyFont="1" applyFill="1" applyBorder="1" applyAlignment="1">
      <alignment horizontal="center" vertical="center"/>
    </xf>
    <xf numFmtId="0" fontId="15" fillId="3" borderId="94" xfId="0" applyFont="1" applyFill="1" applyBorder="1" applyAlignment="1">
      <alignment horizontal="left" vertical="center"/>
    </xf>
    <xf numFmtId="0" fontId="15" fillId="3" borderId="100" xfId="0" applyFont="1" applyFill="1" applyBorder="1" applyAlignment="1">
      <alignment horizontal="left" vertical="center"/>
    </xf>
    <xf numFmtId="0" fontId="15" fillId="0" borderId="101" xfId="0" applyFont="1" applyBorder="1"/>
    <xf numFmtId="0" fontId="15" fillId="0" borderId="102" xfId="0" applyFont="1" applyBorder="1"/>
    <xf numFmtId="0" fontId="40" fillId="0" borderId="10" xfId="0" applyFont="1" applyFill="1" applyBorder="1" applyAlignment="1">
      <alignment horizontal="left"/>
    </xf>
    <xf numFmtId="166" fontId="43" fillId="0" borderId="61" xfId="3" applyFont="1" applyFill="1" applyBorder="1" applyAlignment="1">
      <alignment horizontal="left"/>
    </xf>
    <xf numFmtId="166" fontId="40" fillId="0" borderId="10" xfId="3" applyFont="1" applyFill="1" applyBorder="1" applyAlignment="1">
      <alignment horizontal="left"/>
    </xf>
    <xf numFmtId="0" fontId="43" fillId="0" borderId="10" xfId="0" applyFont="1" applyFill="1" applyBorder="1" applyAlignment="1">
      <alignment horizontal="left"/>
    </xf>
    <xf numFmtId="0" fontId="41" fillId="3" borderId="61" xfId="0" applyFont="1" applyFill="1" applyBorder="1" applyAlignment="1">
      <alignment horizontal="left"/>
    </xf>
    <xf numFmtId="0" fontId="1" fillId="3" borderId="61" xfId="0" applyFont="1" applyFill="1" applyBorder="1"/>
    <xf numFmtId="0" fontId="41" fillId="0" borderId="61" xfId="0" applyFont="1" applyBorder="1"/>
    <xf numFmtId="0" fontId="24" fillId="3" borderId="12" xfId="0" applyFont="1" applyFill="1" applyBorder="1" applyAlignment="1"/>
    <xf numFmtId="4" fontId="24" fillId="3" borderId="12" xfId="0" applyNumberFormat="1" applyFont="1" applyFill="1" applyBorder="1" applyAlignment="1"/>
    <xf numFmtId="4" fontId="28" fillId="0" borderId="0" xfId="3" applyNumberFormat="1" applyFont="1" applyBorder="1" applyAlignment="1">
      <alignment vertical="center"/>
    </xf>
    <xf numFmtId="0" fontId="30" fillId="0" borderId="10" xfId="0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30" fillId="0" borderId="61" xfId="0" applyNumberFormat="1" applyFont="1" applyBorder="1" applyAlignment="1">
      <alignment horizontal="center"/>
    </xf>
    <xf numFmtId="0" fontId="30" fillId="0" borderId="61" xfId="0" applyFont="1" applyBorder="1" applyAlignment="1">
      <alignment horizontal="center"/>
    </xf>
    <xf numFmtId="14" fontId="36" fillId="0" borderId="61" xfId="0" applyNumberFormat="1" applyFont="1" applyBorder="1" applyAlignment="1">
      <alignment horizontal="center"/>
    </xf>
    <xf numFmtId="44" fontId="30" fillId="0" borderId="61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14" fontId="30" fillId="0" borderId="61" xfId="0" applyNumberFormat="1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44" fontId="29" fillId="0" borderId="61" xfId="0" applyNumberFormat="1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44" fontId="30" fillId="0" borderId="10" xfId="0" applyNumberFormat="1" applyFont="1" applyBorder="1" applyAlignment="1">
      <alignment horizontal="left"/>
    </xf>
    <xf numFmtId="0" fontId="29" fillId="0" borderId="61" xfId="0" applyFont="1" applyBorder="1" applyAlignment="1">
      <alignment horizontal="center"/>
    </xf>
    <xf numFmtId="0" fontId="30" fillId="6" borderId="61" xfId="0" applyNumberFormat="1" applyFont="1" applyFill="1" applyBorder="1" applyAlignment="1">
      <alignment horizontal="center"/>
    </xf>
    <xf numFmtId="0" fontId="30" fillId="6" borderId="61" xfId="0" applyFont="1" applyFill="1" applyBorder="1" applyAlignment="1">
      <alignment horizontal="center"/>
    </xf>
    <xf numFmtId="14" fontId="29" fillId="6" borderId="61" xfId="0" applyNumberFormat="1" applyFont="1" applyFill="1" applyBorder="1" applyAlignment="1">
      <alignment horizontal="center"/>
    </xf>
    <xf numFmtId="44" fontId="30" fillId="6" borderId="61" xfId="0" applyNumberFormat="1" applyFont="1" applyFill="1" applyBorder="1" applyAlignment="1">
      <alignment horizontal="center"/>
    </xf>
    <xf numFmtId="44" fontId="30" fillId="6" borderId="10" xfId="0" applyNumberFormat="1" applyFont="1" applyFill="1" applyBorder="1" applyAlignment="1">
      <alignment horizontal="center"/>
    </xf>
    <xf numFmtId="44" fontId="29" fillId="0" borderId="10" xfId="0" applyNumberFormat="1" applyFont="1" applyBorder="1"/>
    <xf numFmtId="0" fontId="16" fillId="0" borderId="7" xfId="1" applyFont="1" applyBorder="1" applyAlignment="1"/>
    <xf numFmtId="0" fontId="16" fillId="0" borderId="0" xfId="1" applyFont="1" applyBorder="1" applyAlignment="1"/>
    <xf numFmtId="0" fontId="16" fillId="0" borderId="28" xfId="1" applyFont="1" applyBorder="1" applyAlignment="1"/>
    <xf numFmtId="0" fontId="15" fillId="0" borderId="2" xfId="1" applyFont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6" fillId="0" borderId="36" xfId="1" applyFont="1" applyBorder="1" applyAlignment="1"/>
    <xf numFmtId="0" fontId="16" fillId="0" borderId="21" xfId="1" applyFont="1" applyBorder="1" applyAlignment="1"/>
    <xf numFmtId="0" fontId="16" fillId="0" borderId="57" xfId="1" applyFont="1" applyBorder="1" applyAlignment="1"/>
    <xf numFmtId="0" fontId="16" fillId="0" borderId="58" xfId="1" applyFont="1" applyBorder="1" applyAlignment="1">
      <alignment horizontal="left"/>
    </xf>
    <xf numFmtId="0" fontId="16" fillId="0" borderId="24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6" fillId="0" borderId="30" xfId="1" applyFont="1" applyBorder="1" applyAlignment="1">
      <alignment horizontal="left"/>
    </xf>
    <xf numFmtId="0" fontId="16" fillId="0" borderId="89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6" fillId="0" borderId="34" xfId="1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9" fillId="0" borderId="2" xfId="2" applyFont="1" applyBorder="1" applyAlignment="1" applyProtection="1">
      <alignment horizontal="left"/>
    </xf>
    <xf numFmtId="0" fontId="19" fillId="0" borderId="8" xfId="2" applyFont="1" applyBorder="1" applyAlignment="1" applyProtection="1">
      <alignment horizontal="left"/>
    </xf>
    <xf numFmtId="0" fontId="16" fillId="0" borderId="31" xfId="1" applyFont="1" applyBorder="1" applyAlignment="1">
      <alignment horizontal="left"/>
    </xf>
    <xf numFmtId="0" fontId="16" fillId="0" borderId="88" xfId="1" applyFont="1" applyBorder="1" applyAlignment="1">
      <alignment horizontal="left"/>
    </xf>
    <xf numFmtId="0" fontId="16" fillId="0" borderId="32" xfId="1" applyFont="1" applyBorder="1" applyAlignment="1">
      <alignment horizontal="left"/>
    </xf>
    <xf numFmtId="0" fontId="16" fillId="0" borderId="4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6" fillId="0" borderId="37" xfId="1" applyFont="1" applyBorder="1" applyAlignment="1">
      <alignment horizontal="center"/>
    </xf>
    <xf numFmtId="0" fontId="16" fillId="0" borderId="38" xfId="1" applyFont="1" applyBorder="1" applyAlignment="1">
      <alignment horizontal="center"/>
    </xf>
    <xf numFmtId="0" fontId="16" fillId="0" borderId="39" xfId="1" applyFont="1" applyBorder="1" applyAlignment="1">
      <alignment horizontal="center"/>
    </xf>
    <xf numFmtId="0" fontId="16" fillId="0" borderId="5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5" xfId="1" applyFont="1" applyBorder="1"/>
    <xf numFmtId="0" fontId="16" fillId="0" borderId="22" xfId="1" applyFont="1" applyBorder="1"/>
    <xf numFmtId="0" fontId="16" fillId="0" borderId="59" xfId="1" applyFont="1" applyBorder="1"/>
    <xf numFmtId="0" fontId="15" fillId="0" borderId="60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6" fillId="0" borderId="50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54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0" fontId="30" fillId="0" borderId="61" xfId="0" applyNumberFormat="1" applyFont="1" applyBorder="1" applyAlignment="1">
      <alignment horizontal="center"/>
    </xf>
    <xf numFmtId="0" fontId="30" fillId="0" borderId="13" xfId="0" applyNumberFormat="1" applyFont="1" applyBorder="1" applyAlignment="1">
      <alignment horizontal="center"/>
    </xf>
    <xf numFmtId="0" fontId="30" fillId="0" borderId="17" xfId="0" applyNumberFormat="1" applyFont="1" applyBorder="1" applyAlignment="1">
      <alignment horizontal="center"/>
    </xf>
    <xf numFmtId="0" fontId="30" fillId="0" borderId="6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44" fontId="30" fillId="0" borderId="61" xfId="0" applyNumberFormat="1" applyFont="1" applyBorder="1" applyAlignment="1">
      <alignment horizontal="center"/>
    </xf>
    <xf numFmtId="44" fontId="30" fillId="0" borderId="13" xfId="0" applyNumberFormat="1" applyFont="1" applyBorder="1" applyAlignment="1">
      <alignment horizontal="center"/>
    </xf>
    <xf numFmtId="44" fontId="30" fillId="0" borderId="17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44" fontId="30" fillId="0" borderId="10" xfId="0" applyNumberFormat="1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14" fontId="30" fillId="0" borderId="61" xfId="0" applyNumberFormat="1" applyFont="1" applyBorder="1" applyAlignment="1">
      <alignment horizontal="center"/>
    </xf>
    <xf numFmtId="14" fontId="30" fillId="0" borderId="13" xfId="0" applyNumberFormat="1" applyFont="1" applyBorder="1" applyAlignment="1">
      <alignment horizontal="center"/>
    </xf>
    <xf numFmtId="14" fontId="30" fillId="0" borderId="17" xfId="0" applyNumberFormat="1" applyFont="1" applyBorder="1" applyAlignment="1">
      <alignment horizontal="center"/>
    </xf>
    <xf numFmtId="14" fontId="30" fillId="0" borderId="64" xfId="0" applyNumberFormat="1" applyFont="1" applyBorder="1" applyAlignment="1">
      <alignment horizontal="center"/>
    </xf>
    <xf numFmtId="14" fontId="30" fillId="0" borderId="68" xfId="0" applyNumberFormat="1" applyFont="1" applyBorder="1" applyAlignment="1">
      <alignment horizontal="center"/>
    </xf>
    <xf numFmtId="14" fontId="30" fillId="0" borderId="20" xfId="0" applyNumberFormat="1" applyFont="1" applyBorder="1" applyAlignment="1">
      <alignment horizontal="center"/>
    </xf>
    <xf numFmtId="14" fontId="30" fillId="0" borderId="16" xfId="0" applyNumberFormat="1" applyFont="1" applyBorder="1" applyAlignment="1">
      <alignment horizontal="center"/>
    </xf>
    <xf numFmtId="14" fontId="30" fillId="0" borderId="19" xfId="0" applyNumberFormat="1" applyFont="1" applyBorder="1" applyAlignment="1">
      <alignment horizontal="center"/>
    </xf>
    <xf numFmtId="14" fontId="30" fillId="0" borderId="69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14" fontId="36" fillId="0" borderId="61" xfId="0" applyNumberFormat="1" applyFont="1" applyBorder="1" applyAlignment="1">
      <alignment horizontal="center"/>
    </xf>
    <xf numFmtId="14" fontId="36" fillId="0" borderId="13" xfId="0" applyNumberFormat="1" applyFont="1" applyBorder="1" applyAlignment="1">
      <alignment horizontal="center"/>
    </xf>
    <xf numFmtId="14" fontId="36" fillId="0" borderId="17" xfId="0" applyNumberFormat="1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14" fontId="29" fillId="0" borderId="12" xfId="0" applyNumberFormat="1" applyFont="1" applyBorder="1" applyAlignment="1">
      <alignment horizontal="center"/>
    </xf>
    <xf numFmtId="14" fontId="29" fillId="0" borderId="70" xfId="0" applyNumberFormat="1" applyFont="1" applyBorder="1" applyAlignment="1">
      <alignment horizontal="center"/>
    </xf>
    <xf numFmtId="14" fontId="29" fillId="0" borderId="71" xfId="0" applyNumberFormat="1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14" fontId="30" fillId="0" borderId="12" xfId="0" applyNumberFormat="1" applyFont="1" applyBorder="1" applyAlignment="1">
      <alignment horizontal="center"/>
    </xf>
    <xf numFmtId="14" fontId="30" fillId="0" borderId="70" xfId="0" applyNumberFormat="1" applyFont="1" applyBorder="1" applyAlignment="1">
      <alignment horizontal="center"/>
    </xf>
    <xf numFmtId="14" fontId="30" fillId="0" borderId="71" xfId="0" applyNumberFormat="1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70" xfId="0" applyFont="1" applyBorder="1" applyAlignment="1">
      <alignment horizontal="center"/>
    </xf>
    <xf numFmtId="0" fontId="38" fillId="0" borderId="71" xfId="0" applyFont="1" applyBorder="1" applyAlignment="1">
      <alignment horizontal="center"/>
    </xf>
    <xf numFmtId="44" fontId="29" fillId="0" borderId="12" xfId="0" applyNumberFormat="1" applyFont="1" applyBorder="1" applyAlignment="1">
      <alignment horizontal="center"/>
    </xf>
    <xf numFmtId="44" fontId="29" fillId="0" borderId="70" xfId="0" applyNumberFormat="1" applyFont="1" applyBorder="1" applyAlignment="1">
      <alignment horizontal="center"/>
    </xf>
    <xf numFmtId="44" fontId="29" fillId="0" borderId="71" xfId="0" applyNumberFormat="1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70" xfId="0" applyFont="1" applyBorder="1" applyAlignment="1">
      <alignment horizontal="center"/>
    </xf>
    <xf numFmtId="0" fontId="36" fillId="0" borderId="71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70" xfId="0" applyFont="1" applyBorder="1" applyAlignment="1">
      <alignment horizontal="center"/>
    </xf>
    <xf numFmtId="0" fontId="37" fillId="0" borderId="7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30" fillId="0" borderId="70" xfId="0" applyFont="1" applyBorder="1" applyAlignment="1">
      <alignment horizontal="left"/>
    </xf>
    <xf numFmtId="0" fontId="30" fillId="0" borderId="71" xfId="0" applyFont="1" applyBorder="1" applyAlignment="1">
      <alignment horizontal="left"/>
    </xf>
    <xf numFmtId="0" fontId="28" fillId="0" borderId="35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48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4" fontId="28" fillId="0" borderId="49" xfId="0" applyNumberFormat="1" applyFont="1" applyBorder="1" applyAlignment="1">
      <alignment horizontal="center" vertical="center"/>
    </xf>
    <xf numFmtId="4" fontId="28" fillId="0" borderId="13" xfId="0" applyNumberFormat="1" applyFont="1" applyBorder="1" applyAlignment="1">
      <alignment horizontal="center" vertical="center"/>
    </xf>
    <xf numFmtId="14" fontId="28" fillId="0" borderId="46" xfId="0" applyNumberFormat="1" applyFont="1" applyFill="1" applyBorder="1" applyAlignment="1">
      <alignment horizontal="center" vertical="center" wrapText="1"/>
    </xf>
    <xf numFmtId="14" fontId="28" fillId="0" borderId="47" xfId="0" applyNumberFormat="1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10" fontId="2" fillId="0" borderId="40" xfId="8" applyNumberFormat="1" applyBorder="1" applyAlignment="1">
      <alignment horizontal="center" vertical="center" wrapText="1"/>
    </xf>
    <xf numFmtId="10" fontId="2" fillId="0" borderId="23" xfId="8" applyNumberFormat="1" applyBorder="1" applyAlignment="1">
      <alignment horizontal="center" vertical="center" wrapText="1"/>
    </xf>
    <xf numFmtId="10" fontId="28" fillId="0" borderId="40" xfId="0" applyNumberFormat="1" applyFont="1" applyBorder="1" applyAlignment="1">
      <alignment horizontal="center" vertical="center" wrapText="1"/>
    </xf>
    <xf numFmtId="10" fontId="28" fillId="0" borderId="23" xfId="0" applyNumberFormat="1" applyFont="1" applyBorder="1" applyAlignment="1">
      <alignment horizontal="center" vertical="center" wrapText="1"/>
    </xf>
    <xf numFmtId="10" fontId="2" fillId="0" borderId="23" xfId="8" applyNumberFormat="1" applyBorder="1" applyAlignment="1">
      <alignment horizontal="center" vertical="center"/>
    </xf>
    <xf numFmtId="10" fontId="2" fillId="0" borderId="26" xfId="8" applyNumberForma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0" fontId="20" fillId="0" borderId="26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10" fontId="2" fillId="0" borderId="47" xfId="8" applyNumberFormat="1" applyBorder="1" applyAlignment="1">
      <alignment horizontal="center" vertical="center"/>
    </xf>
    <xf numFmtId="10" fontId="28" fillId="0" borderId="23" xfId="0" applyNumberFormat="1" applyFont="1" applyBorder="1" applyAlignment="1"/>
    <xf numFmtId="0" fontId="20" fillId="0" borderId="41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10" fontId="2" fillId="0" borderId="14" xfId="8" applyNumberFormat="1" applyBorder="1" applyAlignment="1">
      <alignment horizontal="center" vertical="center"/>
    </xf>
    <xf numFmtId="10" fontId="2" fillId="0" borderId="17" xfId="8" applyNumberFormat="1" applyBorder="1" applyAlignment="1">
      <alignment horizontal="center" vertical="center"/>
    </xf>
    <xf numFmtId="10" fontId="2" fillId="0" borderId="10" xfId="8" applyNumberFormat="1" applyBorder="1" applyAlignment="1">
      <alignment horizontal="center" vertical="center"/>
    </xf>
    <xf numFmtId="10" fontId="2" fillId="0" borderId="61" xfId="8" applyNumberFormat="1" applyBorder="1" applyAlignment="1">
      <alignment horizontal="center" vertical="center"/>
    </xf>
    <xf numFmtId="10" fontId="2" fillId="0" borderId="15" xfId="8" applyNumberFormat="1" applyBorder="1" applyAlignment="1">
      <alignment horizontal="center" vertical="center"/>
    </xf>
    <xf numFmtId="10" fontId="20" fillId="0" borderId="43" xfId="0" applyNumberFormat="1" applyFont="1" applyBorder="1" applyAlignment="1">
      <alignment horizontal="center" vertical="center"/>
    </xf>
    <xf numFmtId="10" fontId="20" fillId="0" borderId="66" xfId="0" applyNumberFormat="1" applyFont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10" fontId="20" fillId="0" borderId="63" xfId="0" applyNumberFormat="1" applyFont="1" applyBorder="1" applyAlignment="1">
      <alignment horizontal="center" vertical="center"/>
    </xf>
    <xf numFmtId="10" fontId="20" fillId="0" borderId="44" xfId="0" applyNumberFormat="1" applyFont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/>
    </xf>
    <xf numFmtId="0" fontId="27" fillId="3" borderId="21" xfId="4" applyFont="1" applyFill="1" applyBorder="1" applyAlignment="1">
      <alignment horizontal="center" vertical="center" wrapText="1"/>
    </xf>
    <xf numFmtId="0" fontId="27" fillId="3" borderId="0" xfId="4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10" fontId="2" fillId="0" borderId="13" xfId="8" applyNumberFormat="1" applyBorder="1" applyAlignment="1">
      <alignment horizontal="center" vertical="center"/>
    </xf>
    <xf numFmtId="10" fontId="2" fillId="0" borderId="74" xfId="8" applyNumberFormat="1" applyBorder="1" applyAlignment="1">
      <alignment horizontal="center" vertical="center"/>
    </xf>
    <xf numFmtId="10" fontId="20" fillId="0" borderId="47" xfId="0" applyNumberFormat="1" applyFont="1" applyBorder="1" applyAlignment="1">
      <alignment horizontal="center" vertical="center"/>
    </xf>
    <xf numFmtId="10" fontId="20" fillId="0" borderId="73" xfId="0" applyNumberFormat="1" applyFont="1" applyBorder="1" applyAlignment="1">
      <alignment horizontal="center" vertical="center"/>
    </xf>
    <xf numFmtId="10" fontId="2" fillId="0" borderId="79" xfId="8" applyNumberFormat="1" applyBorder="1" applyAlignment="1">
      <alignment horizontal="center" vertical="center"/>
    </xf>
    <xf numFmtId="10" fontId="20" fillId="0" borderId="80" xfId="0" applyNumberFormat="1" applyFont="1" applyBorder="1" applyAlignment="1">
      <alignment horizontal="center" vertical="center"/>
    </xf>
    <xf numFmtId="10" fontId="20" fillId="0" borderId="8" xfId="0" applyNumberFormat="1" applyFont="1" applyBorder="1" applyAlignment="1">
      <alignment horizontal="center" vertical="center"/>
    </xf>
    <xf numFmtId="10" fontId="20" fillId="0" borderId="25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66675</xdr:colOff>
      <xdr:row>189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189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189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189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189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189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189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189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189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189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1771650</xdr:colOff>
      <xdr:row>1</xdr:row>
      <xdr:rowOff>114301</xdr:rowOff>
    </xdr:from>
    <xdr:to>
      <xdr:col>3</xdr:col>
      <xdr:colOff>2600325</xdr:colOff>
      <xdr:row>4</xdr:row>
      <xdr:rowOff>104776</xdr:rowOff>
    </xdr:to>
    <xdr:pic>
      <xdr:nvPicPr>
        <xdr:cNvPr id="13" name="Imagem 12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14326"/>
          <a:ext cx="82867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2</xdr:col>
      <xdr:colOff>1114425</xdr:colOff>
      <xdr:row>2</xdr:row>
      <xdr:rowOff>114300</xdr:rowOff>
    </xdr:to>
    <xdr:pic>
      <xdr:nvPicPr>
        <xdr:cNvPr id="4" name="Imagem 3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0"/>
          <a:ext cx="8001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95"/>
  <sheetViews>
    <sheetView zoomScaleNormal="100" workbookViewId="0">
      <selection sqref="A1:I5"/>
    </sheetView>
  </sheetViews>
  <sheetFormatPr defaultColWidth="8" defaultRowHeight="15" x14ac:dyDescent="0.2"/>
  <cols>
    <col min="1" max="1" width="17.42578125" style="81" customWidth="1"/>
    <col min="2" max="2" width="26.85546875" style="81" customWidth="1"/>
    <col min="3" max="3" width="25.42578125" style="81" customWidth="1"/>
    <col min="4" max="4" width="51.28515625" style="81" customWidth="1"/>
    <col min="5" max="5" width="45.42578125" style="81" customWidth="1"/>
    <col min="6" max="6" width="26.85546875" style="84" customWidth="1"/>
    <col min="7" max="7" width="22.85546875" style="85" customWidth="1"/>
    <col min="8" max="8" width="17" style="86" customWidth="1"/>
    <col min="9" max="9" width="19.28515625" style="83" customWidth="1"/>
    <col min="10" max="10" width="11.42578125" style="81" customWidth="1"/>
    <col min="11" max="11" width="8" style="81"/>
    <col min="12" max="19" width="8" style="81" customWidth="1"/>
    <col min="20" max="16384" width="8" style="81"/>
  </cols>
  <sheetData>
    <row r="1" spans="1:9" ht="15.75" customHeight="1" x14ac:dyDescent="0.2">
      <c r="A1" s="312" t="s">
        <v>36</v>
      </c>
      <c r="B1" s="312"/>
      <c r="C1" s="313"/>
      <c r="D1" s="313"/>
      <c r="E1" s="313"/>
      <c r="F1" s="313"/>
      <c r="G1" s="313"/>
      <c r="H1" s="313"/>
      <c r="I1" s="313"/>
    </row>
    <row r="2" spans="1:9" ht="15.75" customHeight="1" x14ac:dyDescent="0.2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5.75" customHeight="1" x14ac:dyDescent="0.2">
      <c r="A3" s="313"/>
      <c r="B3" s="313"/>
      <c r="C3" s="313"/>
      <c r="D3" s="313"/>
      <c r="E3" s="313"/>
      <c r="F3" s="313"/>
      <c r="G3" s="313"/>
      <c r="H3" s="313"/>
      <c r="I3" s="313"/>
    </row>
    <row r="4" spans="1:9" ht="15.75" customHeight="1" x14ac:dyDescent="0.2">
      <c r="A4" s="313"/>
      <c r="B4" s="313"/>
      <c r="C4" s="313"/>
      <c r="D4" s="313"/>
      <c r="E4" s="313"/>
      <c r="F4" s="313"/>
      <c r="G4" s="313"/>
      <c r="H4" s="313"/>
      <c r="I4" s="313"/>
    </row>
    <row r="5" spans="1:9" ht="43.5" customHeight="1" x14ac:dyDescent="0.2">
      <c r="A5" s="313"/>
      <c r="B5" s="313"/>
      <c r="C5" s="313"/>
      <c r="D5" s="313"/>
      <c r="E5" s="313"/>
      <c r="F5" s="313"/>
      <c r="G5" s="313"/>
      <c r="H5" s="313"/>
      <c r="I5" s="313"/>
    </row>
    <row r="6" spans="1:9" ht="15.75" thickBot="1" x14ac:dyDescent="0.25">
      <c r="A6" s="314"/>
      <c r="B6" s="314"/>
      <c r="C6" s="314"/>
      <c r="D6" s="314"/>
      <c r="E6" s="314"/>
      <c r="F6" s="314"/>
      <c r="G6" s="314"/>
      <c r="H6" s="314"/>
      <c r="I6" s="314"/>
    </row>
    <row r="7" spans="1:9" ht="19.5" customHeight="1" thickBot="1" x14ac:dyDescent="0.25">
      <c r="A7" s="315" t="s">
        <v>20</v>
      </c>
      <c r="B7" s="315"/>
      <c r="C7" s="315"/>
      <c r="D7" s="315"/>
      <c r="E7" s="315"/>
      <c r="F7" s="315"/>
      <c r="G7" s="315"/>
      <c r="H7" s="315"/>
      <c r="I7" s="315"/>
    </row>
    <row r="8" spans="1:9" ht="20.25" customHeight="1" x14ac:dyDescent="0.2">
      <c r="A8" s="316" t="s">
        <v>31</v>
      </c>
      <c r="B8" s="317"/>
      <c r="C8" s="318"/>
      <c r="D8" s="318"/>
      <c r="E8" s="319"/>
      <c r="F8" s="319"/>
      <c r="G8" s="319"/>
      <c r="H8" s="319"/>
      <c r="I8" s="320"/>
    </row>
    <row r="9" spans="1:9" x14ac:dyDescent="0.2">
      <c r="A9" s="307" t="s">
        <v>32</v>
      </c>
      <c r="B9" s="308"/>
      <c r="C9" s="309"/>
      <c r="D9" s="309"/>
      <c r="E9" s="321"/>
      <c r="F9" s="321"/>
      <c r="G9" s="321"/>
      <c r="H9" s="321"/>
      <c r="I9" s="322"/>
    </row>
    <row r="10" spans="1:9" x14ac:dyDescent="0.2">
      <c r="A10" s="307" t="s">
        <v>33</v>
      </c>
      <c r="B10" s="308"/>
      <c r="C10" s="309"/>
      <c r="D10" s="309"/>
      <c r="E10" s="310"/>
      <c r="F10" s="310"/>
      <c r="G10" s="310"/>
      <c r="H10" s="310"/>
      <c r="I10" s="311"/>
    </row>
    <row r="11" spans="1:9" x14ac:dyDescent="0.2">
      <c r="A11" s="307" t="s">
        <v>34</v>
      </c>
      <c r="B11" s="308"/>
      <c r="C11" s="309"/>
      <c r="D11" s="309"/>
      <c r="E11" s="310"/>
      <c r="F11" s="310"/>
      <c r="G11" s="310"/>
      <c r="H11" s="310"/>
      <c r="I11" s="311"/>
    </row>
    <row r="12" spans="1:9" x14ac:dyDescent="0.2">
      <c r="A12" s="307" t="s">
        <v>35</v>
      </c>
      <c r="B12" s="308"/>
      <c r="C12" s="309"/>
      <c r="D12" s="309"/>
      <c r="E12" s="329"/>
      <c r="F12" s="329"/>
      <c r="G12" s="329"/>
      <c r="H12" s="329"/>
      <c r="I12" s="330"/>
    </row>
    <row r="13" spans="1:9" x14ac:dyDescent="0.2">
      <c r="A13" s="113"/>
      <c r="B13" s="87"/>
      <c r="C13" s="87"/>
      <c r="D13" s="87"/>
      <c r="E13" s="88"/>
      <c r="F13" s="88"/>
      <c r="G13" s="88"/>
      <c r="H13" s="88"/>
      <c r="I13" s="114"/>
    </row>
    <row r="14" spans="1:9" ht="15.75" thickBot="1" x14ac:dyDescent="0.25">
      <c r="A14" s="113" t="s">
        <v>136</v>
      </c>
      <c r="B14" s="87"/>
      <c r="C14" s="87"/>
      <c r="D14" s="87"/>
      <c r="E14" s="88"/>
      <c r="F14" s="88"/>
      <c r="G14" s="88"/>
      <c r="H14" s="88"/>
      <c r="I14" s="114"/>
    </row>
    <row r="15" spans="1:9" ht="18.75" customHeight="1" thickBot="1" x14ac:dyDescent="0.25">
      <c r="A15" s="337" t="s">
        <v>28</v>
      </c>
      <c r="B15" s="338"/>
      <c r="C15" s="338"/>
      <c r="D15" s="338"/>
      <c r="E15" s="339"/>
      <c r="F15" s="88"/>
      <c r="G15" s="88"/>
      <c r="H15" s="88"/>
      <c r="I15" s="140"/>
    </row>
    <row r="16" spans="1:9" ht="20.25" customHeight="1" x14ac:dyDescent="0.2">
      <c r="A16" s="331" t="s">
        <v>16</v>
      </c>
      <c r="B16" s="332"/>
      <c r="C16" s="333"/>
      <c r="D16" s="333"/>
      <c r="E16" s="89">
        <v>113886.14</v>
      </c>
      <c r="F16" s="88"/>
      <c r="G16" s="88"/>
      <c r="H16" s="88"/>
      <c r="I16" s="140"/>
    </row>
    <row r="17" spans="1:9" x14ac:dyDescent="0.2">
      <c r="A17" s="326" t="s">
        <v>0</v>
      </c>
      <c r="B17" s="327"/>
      <c r="C17" s="328"/>
      <c r="D17" s="328"/>
      <c r="E17" s="157">
        <v>311469.21999999997</v>
      </c>
      <c r="F17" s="90"/>
      <c r="G17" s="91"/>
      <c r="H17" s="91"/>
      <c r="I17" s="115"/>
    </row>
    <row r="18" spans="1:9" x14ac:dyDescent="0.2">
      <c r="A18" s="326" t="s">
        <v>17</v>
      </c>
      <c r="B18" s="327"/>
      <c r="C18" s="328"/>
      <c r="D18" s="328"/>
      <c r="E18" s="158">
        <v>42226</v>
      </c>
      <c r="F18" s="92"/>
      <c r="G18" s="91"/>
      <c r="H18" s="91"/>
      <c r="I18" s="115"/>
    </row>
    <row r="19" spans="1:9" x14ac:dyDescent="0.2">
      <c r="A19" s="326" t="s">
        <v>1</v>
      </c>
      <c r="B19" s="327"/>
      <c r="C19" s="328"/>
      <c r="D19" s="328"/>
      <c r="E19" s="137" t="s">
        <v>103</v>
      </c>
      <c r="F19" s="93"/>
      <c r="G19" s="91"/>
      <c r="H19" s="91"/>
      <c r="I19" s="115"/>
    </row>
    <row r="20" spans="1:9" x14ac:dyDescent="0.2">
      <c r="A20" s="326" t="s">
        <v>18</v>
      </c>
      <c r="B20" s="327"/>
      <c r="C20" s="328"/>
      <c r="D20" s="328"/>
      <c r="E20" s="157">
        <v>0.75</v>
      </c>
      <c r="F20" s="93"/>
      <c r="G20" s="91"/>
      <c r="H20" s="91"/>
      <c r="I20" s="115"/>
    </row>
    <row r="21" spans="1:9" x14ac:dyDescent="0.2">
      <c r="A21" s="326" t="s">
        <v>2</v>
      </c>
      <c r="B21" s="327"/>
      <c r="C21" s="328"/>
      <c r="D21" s="328"/>
      <c r="E21" s="211">
        <v>1492.53</v>
      </c>
      <c r="F21" s="94"/>
      <c r="G21" s="91"/>
      <c r="H21" s="91"/>
      <c r="I21" s="115"/>
    </row>
    <row r="22" spans="1:9" x14ac:dyDescent="0.2">
      <c r="A22" s="334" t="s">
        <v>15</v>
      </c>
      <c r="B22" s="335"/>
      <c r="C22" s="336"/>
      <c r="D22" s="336"/>
      <c r="E22" s="172">
        <v>469074.64</v>
      </c>
      <c r="F22" s="94"/>
      <c r="G22" s="91"/>
      <c r="H22" s="91"/>
      <c r="I22" s="115"/>
    </row>
    <row r="23" spans="1:9" ht="16.5" customHeight="1" x14ac:dyDescent="0.2">
      <c r="A23" s="334" t="s">
        <v>29</v>
      </c>
      <c r="B23" s="335"/>
      <c r="C23" s="336"/>
      <c r="D23" s="336"/>
      <c r="E23" s="177">
        <v>342164.37</v>
      </c>
      <c r="F23" s="95" t="s">
        <v>19</v>
      </c>
      <c r="G23" s="96" t="s">
        <v>3</v>
      </c>
      <c r="H23" s="97"/>
      <c r="I23" s="116" t="s">
        <v>4</v>
      </c>
    </row>
    <row r="24" spans="1:9" ht="19.5" customHeight="1" thickBot="1" x14ac:dyDescent="0.25">
      <c r="A24" s="323" t="s">
        <v>30</v>
      </c>
      <c r="B24" s="324"/>
      <c r="C24" s="325"/>
      <c r="D24" s="325"/>
      <c r="E24" s="98">
        <v>126910.27</v>
      </c>
      <c r="F24" s="99">
        <v>126910.27</v>
      </c>
      <c r="G24" s="97">
        <v>0</v>
      </c>
      <c r="H24" s="97"/>
      <c r="I24" s="117">
        <f>E24-F24-G24</f>
        <v>0</v>
      </c>
    </row>
    <row r="25" spans="1:9" ht="15.75" thickBot="1" x14ac:dyDescent="0.25">
      <c r="A25" s="342"/>
      <c r="B25" s="343"/>
      <c r="C25" s="344"/>
      <c r="D25" s="345"/>
      <c r="E25" s="345"/>
      <c r="F25" s="345"/>
      <c r="G25" s="345"/>
      <c r="H25" s="345"/>
      <c r="I25" s="346"/>
    </row>
    <row r="26" spans="1:9" ht="15.75" thickBot="1" x14ac:dyDescent="0.25">
      <c r="A26" s="82"/>
      <c r="B26" s="82"/>
      <c r="C26" s="82"/>
      <c r="D26" s="82"/>
      <c r="E26" s="82"/>
      <c r="F26" s="94"/>
      <c r="G26" s="82"/>
      <c r="H26" s="82"/>
      <c r="I26" s="82"/>
    </row>
    <row r="27" spans="1:9" ht="15.75" thickBot="1" x14ac:dyDescent="0.25">
      <c r="A27" s="347" t="s">
        <v>6</v>
      </c>
      <c r="B27" s="348"/>
      <c r="C27" s="349"/>
      <c r="D27" s="349"/>
      <c r="E27" s="350" t="s">
        <v>7</v>
      </c>
      <c r="F27" s="350"/>
      <c r="G27" s="350"/>
      <c r="H27" s="350"/>
      <c r="I27" s="351"/>
    </row>
    <row r="28" spans="1:9" ht="15" customHeight="1" x14ac:dyDescent="0.2">
      <c r="A28" s="352" t="s">
        <v>8</v>
      </c>
      <c r="B28" s="353"/>
      <c r="C28" s="354"/>
      <c r="D28" s="355" t="s">
        <v>9</v>
      </c>
      <c r="E28" s="357" t="s">
        <v>10</v>
      </c>
      <c r="F28" s="358" t="s">
        <v>11</v>
      </c>
      <c r="G28" s="357" t="s">
        <v>27</v>
      </c>
      <c r="H28" s="360" t="s">
        <v>12</v>
      </c>
      <c r="I28" s="340" t="s">
        <v>13</v>
      </c>
    </row>
    <row r="29" spans="1:9" x14ac:dyDescent="0.2">
      <c r="A29" s="237" t="s">
        <v>21</v>
      </c>
      <c r="B29" s="238" t="s">
        <v>96</v>
      </c>
      <c r="C29" s="239" t="s">
        <v>144</v>
      </c>
      <c r="D29" s="356"/>
      <c r="E29" s="355"/>
      <c r="F29" s="359"/>
      <c r="G29" s="355"/>
      <c r="H29" s="361"/>
      <c r="I29" s="341"/>
    </row>
    <row r="30" spans="1:9" x14ac:dyDescent="0.2">
      <c r="A30" s="233">
        <v>44188</v>
      </c>
      <c r="B30" s="231" t="s">
        <v>137</v>
      </c>
      <c r="C30" s="227" t="s">
        <v>145</v>
      </c>
      <c r="D30" s="215" t="s">
        <v>138</v>
      </c>
      <c r="E30" s="167" t="s">
        <v>139</v>
      </c>
      <c r="F30" s="173">
        <v>6254.4</v>
      </c>
      <c r="G30" s="174">
        <v>550583000126863</v>
      </c>
      <c r="H30" s="165">
        <v>44228</v>
      </c>
      <c r="I30" s="166" t="s">
        <v>40</v>
      </c>
    </row>
    <row r="31" spans="1:9" x14ac:dyDescent="0.2">
      <c r="A31" s="233">
        <v>44202</v>
      </c>
      <c r="B31" s="231" t="s">
        <v>140</v>
      </c>
      <c r="C31" s="227" t="s">
        <v>145</v>
      </c>
      <c r="D31" s="215" t="s">
        <v>138</v>
      </c>
      <c r="E31" s="167" t="s">
        <v>139</v>
      </c>
      <c r="F31" s="187">
        <v>6055.7</v>
      </c>
      <c r="G31" s="174">
        <v>550583000126863</v>
      </c>
      <c r="H31" s="165">
        <v>44228</v>
      </c>
      <c r="I31" s="166" t="s">
        <v>40</v>
      </c>
    </row>
    <row r="32" spans="1:9" x14ac:dyDescent="0.2">
      <c r="A32" s="214">
        <v>44188</v>
      </c>
      <c r="B32" s="232" t="s">
        <v>141</v>
      </c>
      <c r="C32" s="227" t="s">
        <v>145</v>
      </c>
      <c r="D32" s="215" t="s">
        <v>138</v>
      </c>
      <c r="E32" s="167" t="s">
        <v>139</v>
      </c>
      <c r="F32" s="187">
        <v>4302.5</v>
      </c>
      <c r="G32" s="174">
        <v>550583000126863</v>
      </c>
      <c r="H32" s="165">
        <v>44228</v>
      </c>
      <c r="I32" s="166" t="s">
        <v>40</v>
      </c>
    </row>
    <row r="33" spans="1:9" x14ac:dyDescent="0.2">
      <c r="A33" s="214">
        <v>44199</v>
      </c>
      <c r="B33" s="240">
        <v>318</v>
      </c>
      <c r="C33" s="227" t="s">
        <v>146</v>
      </c>
      <c r="D33" s="215" t="s">
        <v>142</v>
      </c>
      <c r="E33" s="167" t="s">
        <v>143</v>
      </c>
      <c r="F33" s="187">
        <v>1566</v>
      </c>
      <c r="G33" s="174">
        <v>554065000022922</v>
      </c>
      <c r="H33" s="165">
        <v>44228</v>
      </c>
      <c r="I33" s="166" t="s">
        <v>40</v>
      </c>
    </row>
    <row r="34" spans="1:9" x14ac:dyDescent="0.2">
      <c r="A34" s="233">
        <v>44208</v>
      </c>
      <c r="B34" s="229" t="s">
        <v>147</v>
      </c>
      <c r="C34" s="224" t="s">
        <v>148</v>
      </c>
      <c r="D34" s="241" t="s">
        <v>149</v>
      </c>
      <c r="E34" s="167" t="s">
        <v>150</v>
      </c>
      <c r="F34" s="187">
        <v>2900</v>
      </c>
      <c r="G34" s="174">
        <v>554298000016007</v>
      </c>
      <c r="H34" s="165">
        <v>44228</v>
      </c>
      <c r="I34" s="166" t="s">
        <v>40</v>
      </c>
    </row>
    <row r="35" spans="1:9" x14ac:dyDescent="0.2">
      <c r="A35" s="233">
        <v>44200</v>
      </c>
      <c r="B35" s="242">
        <v>109000</v>
      </c>
      <c r="C35" s="225" t="s">
        <v>151</v>
      </c>
      <c r="D35" s="215" t="s">
        <v>152</v>
      </c>
      <c r="E35" s="167" t="s">
        <v>153</v>
      </c>
      <c r="F35" s="187">
        <v>251.91</v>
      </c>
      <c r="G35" s="174">
        <v>20101</v>
      </c>
      <c r="H35" s="165">
        <v>44228</v>
      </c>
      <c r="I35" s="166" t="s">
        <v>38</v>
      </c>
    </row>
    <row r="36" spans="1:9" x14ac:dyDescent="0.2">
      <c r="A36" s="214">
        <v>44200</v>
      </c>
      <c r="B36" s="243">
        <v>302574</v>
      </c>
      <c r="C36" s="226" t="s">
        <v>154</v>
      </c>
      <c r="D36" s="215" t="s">
        <v>155</v>
      </c>
      <c r="E36" s="167" t="s">
        <v>156</v>
      </c>
      <c r="F36" s="187">
        <v>1455.9</v>
      </c>
      <c r="G36" s="174">
        <v>20102</v>
      </c>
      <c r="H36" s="165">
        <v>44228</v>
      </c>
      <c r="I36" s="166" t="s">
        <v>38</v>
      </c>
    </row>
    <row r="37" spans="1:9" x14ac:dyDescent="0.2">
      <c r="A37" s="233">
        <v>44200</v>
      </c>
      <c r="B37" s="244">
        <v>13558</v>
      </c>
      <c r="C37" s="224" t="s">
        <v>157</v>
      </c>
      <c r="D37" s="215" t="s">
        <v>159</v>
      </c>
      <c r="E37" s="215" t="s">
        <v>158</v>
      </c>
      <c r="F37" s="187">
        <v>609.78</v>
      </c>
      <c r="G37" s="174">
        <v>20103</v>
      </c>
      <c r="H37" s="165">
        <v>44228</v>
      </c>
      <c r="I37" s="166" t="s">
        <v>38</v>
      </c>
    </row>
    <row r="38" spans="1:9" x14ac:dyDescent="0.2">
      <c r="A38" s="233">
        <v>44207</v>
      </c>
      <c r="B38" s="245">
        <v>211914</v>
      </c>
      <c r="C38" s="219" t="s">
        <v>160</v>
      </c>
      <c r="D38" s="215" t="s">
        <v>161</v>
      </c>
      <c r="E38" s="167" t="s">
        <v>156</v>
      </c>
      <c r="F38" s="246">
        <v>1601.6</v>
      </c>
      <c r="G38" s="174">
        <v>20104</v>
      </c>
      <c r="H38" s="165">
        <v>44228</v>
      </c>
      <c r="I38" s="166" t="s">
        <v>38</v>
      </c>
    </row>
    <row r="39" spans="1:9" x14ac:dyDescent="0.2">
      <c r="A39" s="233">
        <v>44166</v>
      </c>
      <c r="B39" s="254">
        <v>2100</v>
      </c>
      <c r="C39" s="219" t="s">
        <v>331</v>
      </c>
      <c r="D39" s="215" t="s">
        <v>163</v>
      </c>
      <c r="E39" s="167" t="s">
        <v>162</v>
      </c>
      <c r="F39" s="191">
        <v>17902.8</v>
      </c>
      <c r="G39" s="174">
        <v>20105</v>
      </c>
      <c r="H39" s="165">
        <v>44228</v>
      </c>
      <c r="I39" s="166" t="s">
        <v>45</v>
      </c>
    </row>
    <row r="40" spans="1:9" x14ac:dyDescent="0.2">
      <c r="A40" s="233">
        <v>44207</v>
      </c>
      <c r="B40" s="247">
        <v>299335</v>
      </c>
      <c r="C40" s="219" t="s">
        <v>164</v>
      </c>
      <c r="D40" s="215" t="s">
        <v>165</v>
      </c>
      <c r="E40" s="167" t="s">
        <v>166</v>
      </c>
      <c r="F40" s="187">
        <v>551.6</v>
      </c>
      <c r="G40" s="174">
        <v>20106</v>
      </c>
      <c r="H40" s="165">
        <v>44228</v>
      </c>
      <c r="I40" s="166" t="s">
        <v>38</v>
      </c>
    </row>
    <row r="41" spans="1:9" x14ac:dyDescent="0.2">
      <c r="A41" s="233">
        <v>44212</v>
      </c>
      <c r="B41" s="240">
        <v>1710</v>
      </c>
      <c r="C41" s="225" t="s">
        <v>167</v>
      </c>
      <c r="D41" s="215" t="s">
        <v>168</v>
      </c>
      <c r="E41" s="167" t="s">
        <v>169</v>
      </c>
      <c r="F41" s="187">
        <v>2682</v>
      </c>
      <c r="G41" s="174">
        <v>20107</v>
      </c>
      <c r="H41" s="165">
        <v>44228</v>
      </c>
      <c r="I41" s="166" t="s">
        <v>38</v>
      </c>
    </row>
    <row r="42" spans="1:9" x14ac:dyDescent="0.2">
      <c r="A42" s="233">
        <v>44167</v>
      </c>
      <c r="B42" s="244">
        <v>132716262</v>
      </c>
      <c r="C42" s="224" t="s">
        <v>170</v>
      </c>
      <c r="D42" s="215" t="s">
        <v>171</v>
      </c>
      <c r="E42" s="167" t="s">
        <v>172</v>
      </c>
      <c r="F42" s="187">
        <v>39.99</v>
      </c>
      <c r="G42" s="174">
        <v>20108</v>
      </c>
      <c r="H42" s="165">
        <v>44228</v>
      </c>
      <c r="I42" s="166" t="s">
        <v>37</v>
      </c>
    </row>
    <row r="43" spans="1:9" x14ac:dyDescent="0.2">
      <c r="A43" s="233">
        <v>44194</v>
      </c>
      <c r="B43" s="245">
        <v>1006393</v>
      </c>
      <c r="C43" s="219" t="s">
        <v>173</v>
      </c>
      <c r="D43" s="215" t="s">
        <v>174</v>
      </c>
      <c r="E43" s="167" t="s">
        <v>175</v>
      </c>
      <c r="F43" s="188">
        <v>1402.74</v>
      </c>
      <c r="G43" s="174">
        <v>20109</v>
      </c>
      <c r="H43" s="165">
        <v>44228</v>
      </c>
      <c r="I43" s="166" t="s">
        <v>38</v>
      </c>
    </row>
    <row r="44" spans="1:9" x14ac:dyDescent="0.2">
      <c r="A44" s="233">
        <v>44204</v>
      </c>
      <c r="B44" s="245">
        <v>299152</v>
      </c>
      <c r="C44" s="219" t="s">
        <v>164</v>
      </c>
      <c r="D44" s="215" t="s">
        <v>165</v>
      </c>
      <c r="E44" s="190" t="s">
        <v>176</v>
      </c>
      <c r="F44" s="191">
        <v>927.05</v>
      </c>
      <c r="G44" s="174">
        <v>20110</v>
      </c>
      <c r="H44" s="165">
        <v>44228</v>
      </c>
      <c r="I44" s="166" t="s">
        <v>38</v>
      </c>
    </row>
    <row r="45" spans="1:9" x14ac:dyDescent="0.2">
      <c r="A45" s="233">
        <v>44194</v>
      </c>
      <c r="B45" s="245">
        <v>1984540</v>
      </c>
      <c r="C45" s="219" t="s">
        <v>177</v>
      </c>
      <c r="D45" s="215" t="s">
        <v>178</v>
      </c>
      <c r="E45" s="167" t="s">
        <v>179</v>
      </c>
      <c r="F45" s="191">
        <v>510.66</v>
      </c>
      <c r="G45" s="174">
        <v>20111</v>
      </c>
      <c r="H45" s="165">
        <v>44228</v>
      </c>
      <c r="I45" s="166" t="s">
        <v>38</v>
      </c>
    </row>
    <row r="46" spans="1:9" x14ac:dyDescent="0.2">
      <c r="A46" s="233">
        <v>44198</v>
      </c>
      <c r="B46" s="245">
        <v>1638</v>
      </c>
      <c r="C46" s="219" t="s">
        <v>167</v>
      </c>
      <c r="D46" s="215" t="s">
        <v>168</v>
      </c>
      <c r="E46" s="167" t="s">
        <v>180</v>
      </c>
      <c r="F46" s="191">
        <v>3900.96</v>
      </c>
      <c r="G46" s="174">
        <v>20112</v>
      </c>
      <c r="H46" s="165">
        <v>44228</v>
      </c>
      <c r="I46" s="166" t="s">
        <v>38</v>
      </c>
    </row>
    <row r="47" spans="1:9" x14ac:dyDescent="0.2">
      <c r="A47" s="233">
        <v>44215</v>
      </c>
      <c r="B47" s="245">
        <v>7163</v>
      </c>
      <c r="C47" s="219">
        <v>61602199018917</v>
      </c>
      <c r="D47" s="215" t="s">
        <v>181</v>
      </c>
      <c r="E47" s="167" t="s">
        <v>90</v>
      </c>
      <c r="F47" s="191">
        <v>2480.13</v>
      </c>
      <c r="G47" s="174">
        <v>20113</v>
      </c>
      <c r="H47" s="165">
        <v>44228</v>
      </c>
      <c r="I47" s="166" t="s">
        <v>38</v>
      </c>
    </row>
    <row r="48" spans="1:9" x14ac:dyDescent="0.2">
      <c r="A48" s="233">
        <v>44217</v>
      </c>
      <c r="B48" s="245">
        <v>25694</v>
      </c>
      <c r="C48" s="219" t="s">
        <v>182</v>
      </c>
      <c r="D48" s="215" t="s">
        <v>183</v>
      </c>
      <c r="E48" s="167" t="s">
        <v>184</v>
      </c>
      <c r="F48" s="191">
        <v>13693.27</v>
      </c>
      <c r="G48" s="174">
        <v>20114</v>
      </c>
      <c r="H48" s="165">
        <v>44228</v>
      </c>
      <c r="I48" s="166" t="s">
        <v>38</v>
      </c>
    </row>
    <row r="49" spans="1:9" x14ac:dyDescent="0.2">
      <c r="A49" s="233">
        <v>44186</v>
      </c>
      <c r="B49" s="245">
        <v>301884</v>
      </c>
      <c r="C49" s="219" t="s">
        <v>185</v>
      </c>
      <c r="D49" s="215" t="s">
        <v>155</v>
      </c>
      <c r="E49" s="167" t="s">
        <v>156</v>
      </c>
      <c r="F49" s="191">
        <v>1717.3</v>
      </c>
      <c r="G49" s="174">
        <v>20115</v>
      </c>
      <c r="H49" s="165">
        <v>44228</v>
      </c>
      <c r="I49" s="166" t="s">
        <v>38</v>
      </c>
    </row>
    <row r="50" spans="1:9" x14ac:dyDescent="0.2">
      <c r="A50" s="233">
        <v>44197</v>
      </c>
      <c r="B50" s="245">
        <v>242479</v>
      </c>
      <c r="C50" s="219" t="s">
        <v>332</v>
      </c>
      <c r="D50" s="215" t="s">
        <v>186</v>
      </c>
      <c r="E50" s="167" t="s">
        <v>187</v>
      </c>
      <c r="F50" s="191">
        <v>106.32</v>
      </c>
      <c r="G50" s="174">
        <v>20116</v>
      </c>
      <c r="H50" s="165">
        <v>44228</v>
      </c>
      <c r="I50" s="166" t="s">
        <v>45</v>
      </c>
    </row>
    <row r="51" spans="1:9" x14ac:dyDescent="0.2">
      <c r="A51" s="233">
        <v>44208</v>
      </c>
      <c r="B51" s="245">
        <v>78</v>
      </c>
      <c r="C51" s="219" t="s">
        <v>188</v>
      </c>
      <c r="D51" s="215" t="s">
        <v>189</v>
      </c>
      <c r="E51" s="167" t="s">
        <v>190</v>
      </c>
      <c r="F51" s="191">
        <v>250</v>
      </c>
      <c r="G51" s="174">
        <v>20117</v>
      </c>
      <c r="H51" s="165">
        <v>44228</v>
      </c>
      <c r="I51" s="166" t="s">
        <v>38</v>
      </c>
    </row>
    <row r="52" spans="1:9" x14ac:dyDescent="0.2">
      <c r="A52" s="233">
        <v>44228</v>
      </c>
      <c r="B52" s="245">
        <v>13113</v>
      </c>
      <c r="C52" s="219">
        <v>0</v>
      </c>
      <c r="D52" s="215" t="s">
        <v>191</v>
      </c>
      <c r="E52" s="167" t="s">
        <v>192</v>
      </c>
      <c r="F52" s="191">
        <v>10.45</v>
      </c>
      <c r="G52" s="174">
        <v>880321100105282</v>
      </c>
      <c r="H52" s="165">
        <v>44228</v>
      </c>
      <c r="I52" s="166" t="s">
        <v>39</v>
      </c>
    </row>
    <row r="53" spans="1:9" x14ac:dyDescent="0.2">
      <c r="A53" s="233">
        <v>44222</v>
      </c>
      <c r="B53" s="245">
        <v>7277</v>
      </c>
      <c r="C53" s="219">
        <v>61602199018917</v>
      </c>
      <c r="D53" s="215" t="s">
        <v>181</v>
      </c>
      <c r="E53" s="167" t="s">
        <v>90</v>
      </c>
      <c r="F53" s="191">
        <v>2135.9299999999998</v>
      </c>
      <c r="G53" s="174">
        <v>20201</v>
      </c>
      <c r="H53" s="165">
        <v>44229</v>
      </c>
      <c r="I53" s="166" t="s">
        <v>38</v>
      </c>
    </row>
    <row r="54" spans="1:9" x14ac:dyDescent="0.2">
      <c r="A54" s="233">
        <v>44208</v>
      </c>
      <c r="B54" s="245">
        <v>299619</v>
      </c>
      <c r="C54" s="219" t="s">
        <v>193</v>
      </c>
      <c r="D54" s="215" t="s">
        <v>165</v>
      </c>
      <c r="E54" s="167" t="s">
        <v>194</v>
      </c>
      <c r="F54" s="191">
        <v>4526</v>
      </c>
      <c r="G54" s="174">
        <v>20202</v>
      </c>
      <c r="H54" s="165">
        <v>44229</v>
      </c>
      <c r="I54" s="166" t="s">
        <v>38</v>
      </c>
    </row>
    <row r="55" spans="1:9" x14ac:dyDescent="0.2">
      <c r="A55" s="233">
        <v>44208</v>
      </c>
      <c r="B55" s="245">
        <v>212525</v>
      </c>
      <c r="C55" s="219" t="s">
        <v>195</v>
      </c>
      <c r="D55" s="215" t="s">
        <v>161</v>
      </c>
      <c r="E55" s="167" t="s">
        <v>196</v>
      </c>
      <c r="F55" s="191">
        <v>389.4</v>
      </c>
      <c r="G55" s="174">
        <v>20203</v>
      </c>
      <c r="H55" s="165">
        <v>44229</v>
      </c>
      <c r="I55" s="166" t="s">
        <v>38</v>
      </c>
    </row>
    <row r="56" spans="1:9" x14ac:dyDescent="0.2">
      <c r="A56" s="233">
        <v>44202</v>
      </c>
      <c r="B56" s="245">
        <v>2812</v>
      </c>
      <c r="C56" s="219" t="s">
        <v>197</v>
      </c>
      <c r="D56" s="215" t="s">
        <v>198</v>
      </c>
      <c r="E56" s="167" t="s">
        <v>199</v>
      </c>
      <c r="F56" s="191">
        <v>552</v>
      </c>
      <c r="G56" s="174">
        <v>20204</v>
      </c>
      <c r="H56" s="165">
        <v>44229</v>
      </c>
      <c r="I56" s="166" t="s">
        <v>38</v>
      </c>
    </row>
    <row r="57" spans="1:9" x14ac:dyDescent="0.2">
      <c r="A57" s="233">
        <v>44201</v>
      </c>
      <c r="B57" s="245">
        <v>196566</v>
      </c>
      <c r="C57" s="219" t="s">
        <v>200</v>
      </c>
      <c r="D57" s="215" t="s">
        <v>201</v>
      </c>
      <c r="E57" s="190" t="s">
        <v>202</v>
      </c>
      <c r="F57" s="191">
        <v>1698.33</v>
      </c>
      <c r="G57" s="174">
        <v>20205</v>
      </c>
      <c r="H57" s="165">
        <v>44229</v>
      </c>
      <c r="I57" s="166" t="s">
        <v>38</v>
      </c>
    </row>
    <row r="58" spans="1:9" x14ac:dyDescent="0.2">
      <c r="A58" s="233">
        <v>44558</v>
      </c>
      <c r="B58" s="245">
        <v>13353</v>
      </c>
      <c r="C58" s="219" t="s">
        <v>157</v>
      </c>
      <c r="D58" s="215" t="s">
        <v>159</v>
      </c>
      <c r="E58" s="167" t="s">
        <v>203</v>
      </c>
      <c r="F58" s="191">
        <v>401.24</v>
      </c>
      <c r="G58" s="174">
        <v>20206</v>
      </c>
      <c r="H58" s="165">
        <v>44229</v>
      </c>
      <c r="I58" s="166" t="s">
        <v>38</v>
      </c>
    </row>
    <row r="59" spans="1:9" x14ac:dyDescent="0.2">
      <c r="A59" s="233">
        <v>44209</v>
      </c>
      <c r="B59" s="245">
        <v>299871</v>
      </c>
      <c r="C59" s="219" t="s">
        <v>164</v>
      </c>
      <c r="D59" s="215" t="s">
        <v>165</v>
      </c>
      <c r="E59" s="167" t="s">
        <v>204</v>
      </c>
      <c r="F59" s="191">
        <v>1631</v>
      </c>
      <c r="G59" s="174">
        <v>20207</v>
      </c>
      <c r="H59" s="165">
        <v>44229</v>
      </c>
      <c r="I59" s="166" t="s">
        <v>38</v>
      </c>
    </row>
    <row r="60" spans="1:9" x14ac:dyDescent="0.2">
      <c r="A60" s="233">
        <v>44217</v>
      </c>
      <c r="B60" s="245">
        <v>176468</v>
      </c>
      <c r="C60" s="219" t="s">
        <v>205</v>
      </c>
      <c r="D60" s="215" t="s">
        <v>206</v>
      </c>
      <c r="E60" s="167" t="s">
        <v>207</v>
      </c>
      <c r="F60" s="191">
        <v>860</v>
      </c>
      <c r="G60" s="174">
        <v>20208</v>
      </c>
      <c r="H60" s="165">
        <v>44229</v>
      </c>
      <c r="I60" s="166" t="s">
        <v>38</v>
      </c>
    </row>
    <row r="61" spans="1:9" x14ac:dyDescent="0.2">
      <c r="A61" s="233">
        <v>44196</v>
      </c>
      <c r="B61" s="245">
        <v>8301</v>
      </c>
      <c r="C61" s="219" t="s">
        <v>331</v>
      </c>
      <c r="D61" s="215" t="s">
        <v>281</v>
      </c>
      <c r="E61" s="167" t="s">
        <v>335</v>
      </c>
      <c r="F61" s="191">
        <v>820.55</v>
      </c>
      <c r="G61" s="174">
        <v>20209</v>
      </c>
      <c r="H61" s="165">
        <v>44229</v>
      </c>
      <c r="I61" s="166" t="s">
        <v>45</v>
      </c>
    </row>
    <row r="62" spans="1:9" x14ac:dyDescent="0.2">
      <c r="A62" s="233">
        <v>44196</v>
      </c>
      <c r="B62" s="245">
        <v>561</v>
      </c>
      <c r="C62" s="219" t="s">
        <v>331</v>
      </c>
      <c r="D62" s="215" t="s">
        <v>333</v>
      </c>
      <c r="E62" s="167" t="s">
        <v>334</v>
      </c>
      <c r="F62" s="191">
        <v>308.33999999999997</v>
      </c>
      <c r="G62" s="174">
        <v>20210</v>
      </c>
      <c r="H62" s="165">
        <v>44229</v>
      </c>
      <c r="I62" s="166" t="s">
        <v>45</v>
      </c>
    </row>
    <row r="63" spans="1:9" x14ac:dyDescent="0.2">
      <c r="A63" s="233">
        <v>44196</v>
      </c>
      <c r="B63" s="245">
        <v>561</v>
      </c>
      <c r="C63" s="219" t="s">
        <v>331</v>
      </c>
      <c r="D63" s="215" t="s">
        <v>281</v>
      </c>
      <c r="E63" s="167" t="s">
        <v>336</v>
      </c>
      <c r="F63" s="191">
        <v>630.19000000000005</v>
      </c>
      <c r="G63" s="174">
        <v>20211</v>
      </c>
      <c r="H63" s="165">
        <v>44229</v>
      </c>
      <c r="I63" s="166" t="s">
        <v>45</v>
      </c>
    </row>
    <row r="64" spans="1:9" x14ac:dyDescent="0.2">
      <c r="A64" s="233">
        <v>44204</v>
      </c>
      <c r="B64" s="245" t="s">
        <v>208</v>
      </c>
      <c r="C64" s="219" t="s">
        <v>209</v>
      </c>
      <c r="D64" s="215" t="s">
        <v>210</v>
      </c>
      <c r="E64" s="167" t="s">
        <v>211</v>
      </c>
      <c r="F64" s="191">
        <v>1746</v>
      </c>
      <c r="G64" s="174">
        <v>20301</v>
      </c>
      <c r="H64" s="165">
        <v>44230</v>
      </c>
      <c r="I64" s="166" t="s">
        <v>38</v>
      </c>
    </row>
    <row r="65" spans="1:9" x14ac:dyDescent="0.2">
      <c r="A65" s="233">
        <v>44204</v>
      </c>
      <c r="B65" s="245">
        <v>159113</v>
      </c>
      <c r="C65" s="219" t="s">
        <v>212</v>
      </c>
      <c r="D65" s="215" t="s">
        <v>213</v>
      </c>
      <c r="E65" s="167" t="s">
        <v>214</v>
      </c>
      <c r="F65" s="191">
        <v>1519</v>
      </c>
      <c r="G65" s="174">
        <v>20302</v>
      </c>
      <c r="H65" s="165">
        <v>44230</v>
      </c>
      <c r="I65" s="166" t="s">
        <v>38</v>
      </c>
    </row>
    <row r="66" spans="1:9" x14ac:dyDescent="0.2">
      <c r="A66" s="233">
        <v>44211</v>
      </c>
      <c r="B66" s="245">
        <v>796553</v>
      </c>
      <c r="C66" s="219" t="s">
        <v>215</v>
      </c>
      <c r="D66" s="215" t="s">
        <v>216</v>
      </c>
      <c r="E66" s="167" t="s">
        <v>179</v>
      </c>
      <c r="F66" s="191">
        <v>929.97</v>
      </c>
      <c r="G66" s="174">
        <v>20303</v>
      </c>
      <c r="H66" s="165">
        <v>44230</v>
      </c>
      <c r="I66" s="166" t="s">
        <v>38</v>
      </c>
    </row>
    <row r="67" spans="1:9" x14ac:dyDescent="0.2">
      <c r="A67" s="233">
        <v>44211</v>
      </c>
      <c r="B67" s="252">
        <v>300332</v>
      </c>
      <c r="C67" s="219" t="s">
        <v>164</v>
      </c>
      <c r="D67" s="215" t="s">
        <v>165</v>
      </c>
      <c r="E67" s="167" t="s">
        <v>166</v>
      </c>
      <c r="F67" s="191">
        <v>1087.2</v>
      </c>
      <c r="G67" s="174">
        <v>20304</v>
      </c>
      <c r="H67" s="165">
        <v>44230</v>
      </c>
      <c r="I67" s="166" t="s">
        <v>38</v>
      </c>
    </row>
    <row r="68" spans="1:9" x14ac:dyDescent="0.2">
      <c r="A68" s="233">
        <v>44558</v>
      </c>
      <c r="B68" s="252">
        <v>297402</v>
      </c>
      <c r="C68" s="219" t="s">
        <v>217</v>
      </c>
      <c r="D68" s="215" t="s">
        <v>165</v>
      </c>
      <c r="E68" s="167" t="s">
        <v>218</v>
      </c>
      <c r="F68" s="191">
        <v>1838.4</v>
      </c>
      <c r="G68" s="174">
        <v>20305</v>
      </c>
      <c r="H68" s="165">
        <v>44230</v>
      </c>
      <c r="I68" s="166" t="s">
        <v>38</v>
      </c>
    </row>
    <row r="69" spans="1:9" x14ac:dyDescent="0.2">
      <c r="A69" s="233">
        <v>44560</v>
      </c>
      <c r="B69" s="252">
        <v>297815</v>
      </c>
      <c r="C69" s="219" t="s">
        <v>164</v>
      </c>
      <c r="D69" s="215" t="s">
        <v>165</v>
      </c>
      <c r="E69" s="253" t="s">
        <v>219</v>
      </c>
      <c r="F69" s="191">
        <v>3937.15</v>
      </c>
      <c r="G69" s="174">
        <v>20306</v>
      </c>
      <c r="H69" s="165">
        <v>44230</v>
      </c>
      <c r="I69" s="166" t="s">
        <v>38</v>
      </c>
    </row>
    <row r="70" spans="1:9" x14ac:dyDescent="0.2">
      <c r="A70" s="233">
        <v>44200</v>
      </c>
      <c r="B70" s="252">
        <v>298042</v>
      </c>
      <c r="C70" s="219" t="s">
        <v>164</v>
      </c>
      <c r="D70" s="215" t="s">
        <v>165</v>
      </c>
      <c r="E70" s="251" t="s">
        <v>220</v>
      </c>
      <c r="F70" s="191">
        <v>2985.75</v>
      </c>
      <c r="G70" s="174">
        <v>20307</v>
      </c>
      <c r="H70" s="165">
        <v>44230</v>
      </c>
      <c r="I70" s="166" t="s">
        <v>38</v>
      </c>
    </row>
    <row r="71" spans="1:9" x14ac:dyDescent="0.2">
      <c r="A71" s="233">
        <v>44203</v>
      </c>
      <c r="B71" s="252">
        <v>1664</v>
      </c>
      <c r="C71" s="219" t="s">
        <v>167</v>
      </c>
      <c r="D71" s="215" t="s">
        <v>168</v>
      </c>
      <c r="E71" s="167" t="s">
        <v>221</v>
      </c>
      <c r="F71" s="191">
        <v>1518</v>
      </c>
      <c r="G71" s="174">
        <v>20308</v>
      </c>
      <c r="H71" s="165">
        <v>44230</v>
      </c>
      <c r="I71" s="166" t="s">
        <v>38</v>
      </c>
    </row>
    <row r="72" spans="1:9" x14ac:dyDescent="0.2">
      <c r="A72" s="233">
        <v>44205</v>
      </c>
      <c r="B72" s="252">
        <v>1674</v>
      </c>
      <c r="C72" s="219" t="s">
        <v>167</v>
      </c>
      <c r="D72" s="215" t="s">
        <v>168</v>
      </c>
      <c r="E72" s="167" t="s">
        <v>222</v>
      </c>
      <c r="F72" s="191">
        <v>2000</v>
      </c>
      <c r="G72" s="174">
        <v>20309</v>
      </c>
      <c r="H72" s="165">
        <v>44230</v>
      </c>
      <c r="I72" s="166" t="s">
        <v>38</v>
      </c>
    </row>
    <row r="73" spans="1:9" x14ac:dyDescent="0.2">
      <c r="A73" s="233">
        <v>44218</v>
      </c>
      <c r="B73" s="252">
        <v>1738</v>
      </c>
      <c r="C73" s="219" t="s">
        <v>167</v>
      </c>
      <c r="D73" s="215" t="s">
        <v>168</v>
      </c>
      <c r="E73" s="167" t="s">
        <v>223</v>
      </c>
      <c r="F73" s="191">
        <v>3770</v>
      </c>
      <c r="G73" s="174">
        <v>30310</v>
      </c>
      <c r="H73" s="165">
        <v>44230</v>
      </c>
      <c r="I73" s="166" t="s">
        <v>38</v>
      </c>
    </row>
    <row r="74" spans="1:9" x14ac:dyDescent="0.2">
      <c r="A74" s="233">
        <v>44197</v>
      </c>
      <c r="B74" s="254">
        <v>0</v>
      </c>
      <c r="C74" s="220">
        <v>0</v>
      </c>
      <c r="D74" s="215" t="s">
        <v>122</v>
      </c>
      <c r="E74" s="167" t="s">
        <v>58</v>
      </c>
      <c r="F74" s="188">
        <v>1274.2</v>
      </c>
      <c r="G74" s="174">
        <v>551530000092465</v>
      </c>
      <c r="H74" s="165">
        <v>44232</v>
      </c>
      <c r="I74" s="166" t="s">
        <v>40</v>
      </c>
    </row>
    <row r="75" spans="1:9" x14ac:dyDescent="0.2">
      <c r="A75" s="233">
        <v>44197</v>
      </c>
      <c r="B75" s="254">
        <v>0</v>
      </c>
      <c r="C75" s="220">
        <v>0</v>
      </c>
      <c r="D75" s="215" t="s">
        <v>41</v>
      </c>
      <c r="E75" s="167" t="s">
        <v>58</v>
      </c>
      <c r="F75" s="189">
        <v>1112</v>
      </c>
      <c r="G75" s="174">
        <v>551819000050233</v>
      </c>
      <c r="H75" s="165">
        <v>44232</v>
      </c>
      <c r="I75" s="166" t="s">
        <v>40</v>
      </c>
    </row>
    <row r="76" spans="1:9" x14ac:dyDescent="0.2">
      <c r="A76" s="233">
        <v>44197</v>
      </c>
      <c r="B76" s="254">
        <v>0</v>
      </c>
      <c r="C76" s="220">
        <v>0</v>
      </c>
      <c r="D76" s="215" t="s">
        <v>41</v>
      </c>
      <c r="E76" s="167" t="s">
        <v>224</v>
      </c>
      <c r="F76" s="250">
        <v>1598.31</v>
      </c>
      <c r="G76" s="174">
        <v>551819000050233</v>
      </c>
      <c r="H76" s="165">
        <v>44232</v>
      </c>
      <c r="I76" s="166" t="s">
        <v>40</v>
      </c>
    </row>
    <row r="77" spans="1:9" x14ac:dyDescent="0.2">
      <c r="A77" s="233">
        <v>44197</v>
      </c>
      <c r="B77" s="254">
        <v>0</v>
      </c>
      <c r="C77" s="220">
        <v>0</v>
      </c>
      <c r="D77" s="215" t="s">
        <v>225</v>
      </c>
      <c r="E77" s="167" t="s">
        <v>58</v>
      </c>
      <c r="F77" s="250">
        <v>419</v>
      </c>
      <c r="G77" s="174">
        <v>551819000050575</v>
      </c>
      <c r="H77" s="165">
        <v>44232</v>
      </c>
      <c r="I77" s="166" t="s">
        <v>40</v>
      </c>
    </row>
    <row r="78" spans="1:9" x14ac:dyDescent="0.2">
      <c r="A78" s="234">
        <v>44197</v>
      </c>
      <c r="B78" s="248">
        <v>0</v>
      </c>
      <c r="C78" s="249">
        <v>0</v>
      </c>
      <c r="D78" s="216" t="s">
        <v>100</v>
      </c>
      <c r="E78" s="100" t="s">
        <v>58</v>
      </c>
      <c r="F78" s="101">
        <v>1072.2</v>
      </c>
      <c r="G78" s="118">
        <v>551819000056189</v>
      </c>
      <c r="H78" s="102">
        <v>44232</v>
      </c>
      <c r="I78" s="103" t="s">
        <v>40</v>
      </c>
    </row>
    <row r="79" spans="1:9" x14ac:dyDescent="0.2">
      <c r="A79" s="234">
        <v>44197</v>
      </c>
      <c r="B79" s="255">
        <v>0</v>
      </c>
      <c r="C79" s="221">
        <v>0</v>
      </c>
      <c r="D79" s="216" t="s">
        <v>76</v>
      </c>
      <c r="E79" s="100" t="s">
        <v>58</v>
      </c>
      <c r="F79" s="101">
        <v>1262.8</v>
      </c>
      <c r="G79" s="118">
        <v>551819000057117</v>
      </c>
      <c r="H79" s="102">
        <v>44232</v>
      </c>
      <c r="I79" s="103" t="s">
        <v>40</v>
      </c>
    </row>
    <row r="80" spans="1:9" x14ac:dyDescent="0.2">
      <c r="A80" s="234">
        <v>44197</v>
      </c>
      <c r="B80" s="255">
        <v>0</v>
      </c>
      <c r="C80" s="221">
        <v>0</v>
      </c>
      <c r="D80" s="216" t="s">
        <v>77</v>
      </c>
      <c r="E80" s="100" t="s">
        <v>58</v>
      </c>
      <c r="F80" s="101">
        <v>1353.2</v>
      </c>
      <c r="G80" s="118">
        <v>551819000058671</v>
      </c>
      <c r="H80" s="102">
        <v>44232</v>
      </c>
      <c r="I80" s="103" t="s">
        <v>40</v>
      </c>
    </row>
    <row r="81" spans="1:9" x14ac:dyDescent="0.2">
      <c r="A81" s="234">
        <v>44197</v>
      </c>
      <c r="B81" s="255">
        <v>0</v>
      </c>
      <c r="C81" s="221">
        <v>0</v>
      </c>
      <c r="D81" s="216" t="s">
        <v>116</v>
      </c>
      <c r="E81" s="100" t="s">
        <v>58</v>
      </c>
      <c r="F81" s="101">
        <v>1273.2</v>
      </c>
      <c r="G81" s="118">
        <v>551819000065205</v>
      </c>
      <c r="H81" s="102">
        <v>44232</v>
      </c>
      <c r="I81" s="103" t="s">
        <v>40</v>
      </c>
    </row>
    <row r="82" spans="1:9" x14ac:dyDescent="0.2">
      <c r="A82" s="234">
        <v>44197</v>
      </c>
      <c r="B82" s="255">
        <v>0</v>
      </c>
      <c r="C82" s="221">
        <v>0</v>
      </c>
      <c r="D82" s="216" t="s">
        <v>107</v>
      </c>
      <c r="E82" s="100" t="s">
        <v>58</v>
      </c>
      <c r="F82" s="101">
        <v>1921.2</v>
      </c>
      <c r="G82" s="118">
        <v>552445000020843</v>
      </c>
      <c r="H82" s="102">
        <v>44232</v>
      </c>
      <c r="I82" s="103" t="s">
        <v>40</v>
      </c>
    </row>
    <row r="83" spans="1:9" x14ac:dyDescent="0.2">
      <c r="A83" s="234">
        <v>44197</v>
      </c>
      <c r="B83" s="255">
        <v>0</v>
      </c>
      <c r="C83" s="221">
        <v>0</v>
      </c>
      <c r="D83" s="216" t="s">
        <v>117</v>
      </c>
      <c r="E83" s="100" t="s">
        <v>58</v>
      </c>
      <c r="F83" s="101">
        <v>1222.2</v>
      </c>
      <c r="G83" s="118">
        <v>553011000064316</v>
      </c>
      <c r="H83" s="102">
        <v>44232</v>
      </c>
      <c r="I83" s="103" t="s">
        <v>40</v>
      </c>
    </row>
    <row r="84" spans="1:9" x14ac:dyDescent="0.2">
      <c r="A84" s="234">
        <v>44197</v>
      </c>
      <c r="B84" s="255">
        <v>0</v>
      </c>
      <c r="C84" s="221">
        <v>0</v>
      </c>
      <c r="D84" s="216" t="s">
        <v>80</v>
      </c>
      <c r="E84" s="100" t="s">
        <v>58</v>
      </c>
      <c r="F84" s="101">
        <v>1173.2</v>
      </c>
      <c r="G84" s="118">
        <v>553107000034263</v>
      </c>
      <c r="H84" s="102">
        <v>44232</v>
      </c>
      <c r="I84" s="103" t="s">
        <v>40</v>
      </c>
    </row>
    <row r="85" spans="1:9" x14ac:dyDescent="0.2">
      <c r="A85" s="234">
        <v>44197</v>
      </c>
      <c r="B85" s="255">
        <v>0</v>
      </c>
      <c r="C85" s="221">
        <v>0</v>
      </c>
      <c r="D85" s="216" t="s">
        <v>42</v>
      </c>
      <c r="E85" s="100" t="s">
        <v>58</v>
      </c>
      <c r="F85" s="101">
        <v>734.2</v>
      </c>
      <c r="G85" s="118">
        <v>553386000018197</v>
      </c>
      <c r="H85" s="102">
        <v>44232</v>
      </c>
      <c r="I85" s="103" t="s">
        <v>40</v>
      </c>
    </row>
    <row r="86" spans="1:9" x14ac:dyDescent="0.2">
      <c r="A86" s="235">
        <v>44197</v>
      </c>
      <c r="B86" s="255">
        <v>0</v>
      </c>
      <c r="C86" s="221">
        <v>0</v>
      </c>
      <c r="D86" s="216" t="s">
        <v>60</v>
      </c>
      <c r="E86" s="100" t="s">
        <v>58</v>
      </c>
      <c r="F86" s="101">
        <v>3432</v>
      </c>
      <c r="G86" s="118">
        <v>553558000017763</v>
      </c>
      <c r="H86" s="102">
        <v>44232</v>
      </c>
      <c r="I86" s="103" t="s">
        <v>40</v>
      </c>
    </row>
    <row r="87" spans="1:9" x14ac:dyDescent="0.2">
      <c r="A87" s="234">
        <v>44197</v>
      </c>
      <c r="B87" s="255">
        <v>0</v>
      </c>
      <c r="C87" s="221">
        <v>0</v>
      </c>
      <c r="D87" s="216" t="s">
        <v>43</v>
      </c>
      <c r="E87" s="100" t="s">
        <v>58</v>
      </c>
      <c r="F87" s="101">
        <v>1292.4000000000001</v>
      </c>
      <c r="G87" s="118">
        <v>553558000025545</v>
      </c>
      <c r="H87" s="102">
        <v>44232</v>
      </c>
      <c r="I87" s="103" t="s">
        <v>40</v>
      </c>
    </row>
    <row r="88" spans="1:9" x14ac:dyDescent="0.2">
      <c r="A88" s="234">
        <v>44197</v>
      </c>
      <c r="B88" s="255">
        <v>0</v>
      </c>
      <c r="C88" s="221">
        <v>0</v>
      </c>
      <c r="D88" s="217" t="s">
        <v>51</v>
      </c>
      <c r="E88" s="142" t="s">
        <v>58</v>
      </c>
      <c r="F88" s="104">
        <v>1313</v>
      </c>
      <c r="G88" s="119">
        <v>553558000025675</v>
      </c>
      <c r="H88" s="102">
        <v>44232</v>
      </c>
      <c r="I88" s="105" t="s">
        <v>40</v>
      </c>
    </row>
    <row r="89" spans="1:9" x14ac:dyDescent="0.2">
      <c r="A89" s="234">
        <v>44197</v>
      </c>
      <c r="B89" s="255">
        <v>0</v>
      </c>
      <c r="C89" s="221">
        <v>0</v>
      </c>
      <c r="D89" s="216" t="s">
        <v>59</v>
      </c>
      <c r="E89" s="127" t="s">
        <v>58</v>
      </c>
      <c r="F89" s="186">
        <v>1564</v>
      </c>
      <c r="G89" s="118">
        <v>553558000025738</v>
      </c>
      <c r="H89" s="102">
        <v>44232</v>
      </c>
      <c r="I89" s="103" t="s">
        <v>40</v>
      </c>
    </row>
    <row r="90" spans="1:9" x14ac:dyDescent="0.2">
      <c r="A90" s="234">
        <v>44197</v>
      </c>
      <c r="B90" s="255">
        <v>0</v>
      </c>
      <c r="C90" s="221">
        <v>0</v>
      </c>
      <c r="D90" s="216" t="s">
        <v>101</v>
      </c>
      <c r="E90" s="127" t="s">
        <v>58</v>
      </c>
      <c r="F90" s="101">
        <v>1281</v>
      </c>
      <c r="G90" s="118">
        <v>553558000028896</v>
      </c>
      <c r="H90" s="102">
        <v>44232</v>
      </c>
      <c r="I90" s="103" t="s">
        <v>40</v>
      </c>
    </row>
    <row r="91" spans="1:9" x14ac:dyDescent="0.2">
      <c r="A91" s="234">
        <v>44197</v>
      </c>
      <c r="B91" s="255">
        <v>0</v>
      </c>
      <c r="C91" s="221">
        <v>0</v>
      </c>
      <c r="D91" s="216" t="s">
        <v>69</v>
      </c>
      <c r="E91" s="127" t="s">
        <v>58</v>
      </c>
      <c r="F91" s="101">
        <v>1897</v>
      </c>
      <c r="G91" s="118">
        <v>556761000046197</v>
      </c>
      <c r="H91" s="102">
        <v>44232</v>
      </c>
      <c r="I91" s="103" t="s">
        <v>40</v>
      </c>
    </row>
    <row r="92" spans="1:9" x14ac:dyDescent="0.2">
      <c r="A92" s="234">
        <v>44197</v>
      </c>
      <c r="B92" s="255">
        <v>0</v>
      </c>
      <c r="C92" s="221">
        <v>0</v>
      </c>
      <c r="D92" s="216" t="s">
        <v>79</v>
      </c>
      <c r="E92" s="127" t="s">
        <v>58</v>
      </c>
      <c r="F92" s="101">
        <v>1324.2</v>
      </c>
      <c r="G92" s="118">
        <v>556938000026456</v>
      </c>
      <c r="H92" s="102">
        <v>44232</v>
      </c>
      <c r="I92" s="103" t="s">
        <v>40</v>
      </c>
    </row>
    <row r="93" spans="1:9" x14ac:dyDescent="0.2">
      <c r="A93" s="234">
        <v>44197</v>
      </c>
      <c r="B93" s="255">
        <v>0</v>
      </c>
      <c r="C93" s="221">
        <v>0</v>
      </c>
      <c r="D93" s="216" t="s">
        <v>123</v>
      </c>
      <c r="E93" s="127" t="s">
        <v>58</v>
      </c>
      <c r="F93" s="101">
        <v>1221.2</v>
      </c>
      <c r="G93" s="118">
        <v>556938000027326</v>
      </c>
      <c r="H93" s="102">
        <v>44232</v>
      </c>
      <c r="I93" s="103" t="s">
        <v>40</v>
      </c>
    </row>
    <row r="94" spans="1:9" x14ac:dyDescent="0.2">
      <c r="A94" s="234">
        <v>44197</v>
      </c>
      <c r="B94" s="255">
        <v>28</v>
      </c>
      <c r="C94" s="221"/>
      <c r="D94" s="216" t="s">
        <v>124</v>
      </c>
      <c r="E94" s="127" t="s">
        <v>226</v>
      </c>
      <c r="F94" s="101">
        <v>3649.9</v>
      </c>
      <c r="G94" s="118">
        <v>557021000024336</v>
      </c>
      <c r="H94" s="102">
        <v>44232</v>
      </c>
      <c r="I94" s="103" t="s">
        <v>40</v>
      </c>
    </row>
    <row r="95" spans="1:9" x14ac:dyDescent="0.2">
      <c r="A95" s="234">
        <v>44197</v>
      </c>
      <c r="B95" s="255">
        <v>0</v>
      </c>
      <c r="C95" s="221">
        <v>0</v>
      </c>
      <c r="D95" s="216" t="s">
        <v>44</v>
      </c>
      <c r="E95" s="100" t="s">
        <v>58</v>
      </c>
      <c r="F95" s="101">
        <v>1235.2</v>
      </c>
      <c r="G95" s="118">
        <v>557039000010124</v>
      </c>
      <c r="H95" s="102">
        <v>44232</v>
      </c>
      <c r="I95" s="103" t="s">
        <v>40</v>
      </c>
    </row>
    <row r="96" spans="1:9" x14ac:dyDescent="0.2">
      <c r="A96" s="234">
        <v>44197</v>
      </c>
      <c r="B96" s="255">
        <v>0</v>
      </c>
      <c r="C96" s="223">
        <v>0</v>
      </c>
      <c r="D96" s="216" t="s">
        <v>125</v>
      </c>
      <c r="E96" s="100" t="s">
        <v>58</v>
      </c>
      <c r="F96" s="101">
        <v>1222.2</v>
      </c>
      <c r="G96" s="118">
        <v>557039000015932</v>
      </c>
      <c r="H96" s="102">
        <v>44232</v>
      </c>
      <c r="I96" s="103" t="s">
        <v>40</v>
      </c>
    </row>
    <row r="97" spans="1:9" x14ac:dyDescent="0.2">
      <c r="A97" s="234">
        <v>44197</v>
      </c>
      <c r="B97" s="257">
        <v>150</v>
      </c>
      <c r="C97" s="223" t="s">
        <v>337</v>
      </c>
      <c r="D97" s="216" t="s">
        <v>227</v>
      </c>
      <c r="E97" s="100" t="s">
        <v>78</v>
      </c>
      <c r="F97" s="186">
        <v>3212.22</v>
      </c>
      <c r="G97" s="118">
        <v>20501</v>
      </c>
      <c r="H97" s="102">
        <v>44232</v>
      </c>
      <c r="I97" s="103" t="s">
        <v>45</v>
      </c>
    </row>
    <row r="98" spans="1:9" x14ac:dyDescent="0.2">
      <c r="A98" s="234">
        <v>44202</v>
      </c>
      <c r="B98" s="256" t="s">
        <v>270</v>
      </c>
      <c r="C98" s="223" t="s">
        <v>145</v>
      </c>
      <c r="D98" s="216" t="s">
        <v>138</v>
      </c>
      <c r="E98" s="100" t="s">
        <v>139</v>
      </c>
      <c r="F98" s="186">
        <v>4451.8999999999996</v>
      </c>
      <c r="G98" s="118">
        <v>550583000126863</v>
      </c>
      <c r="H98" s="102">
        <v>44235</v>
      </c>
      <c r="I98" s="103" t="s">
        <v>40</v>
      </c>
    </row>
    <row r="99" spans="1:9" x14ac:dyDescent="0.2">
      <c r="A99" s="234">
        <v>44209</v>
      </c>
      <c r="B99" s="256" t="s">
        <v>228</v>
      </c>
      <c r="C99" s="223" t="s">
        <v>148</v>
      </c>
      <c r="D99" s="216" t="s">
        <v>229</v>
      </c>
      <c r="E99" s="100" t="s">
        <v>150</v>
      </c>
      <c r="F99" s="101">
        <v>3290</v>
      </c>
      <c r="G99" s="118">
        <v>554298000016007</v>
      </c>
      <c r="H99" s="102">
        <v>44235</v>
      </c>
      <c r="I99" s="103" t="s">
        <v>40</v>
      </c>
    </row>
    <row r="100" spans="1:9" x14ac:dyDescent="0.2">
      <c r="A100" s="234">
        <v>44216</v>
      </c>
      <c r="B100" s="256" t="s">
        <v>230</v>
      </c>
      <c r="C100" s="223" t="s">
        <v>148</v>
      </c>
      <c r="D100" s="216" t="s">
        <v>229</v>
      </c>
      <c r="E100" s="100" t="s">
        <v>150</v>
      </c>
      <c r="F100" s="101">
        <v>3290</v>
      </c>
      <c r="G100" s="118">
        <v>554298000016007</v>
      </c>
      <c r="H100" s="102">
        <v>44235</v>
      </c>
      <c r="I100" s="103" t="s">
        <v>40</v>
      </c>
    </row>
    <row r="101" spans="1:9" x14ac:dyDescent="0.2">
      <c r="A101" s="234">
        <v>44207</v>
      </c>
      <c r="B101" s="257">
        <v>303175</v>
      </c>
      <c r="C101" s="223" t="s">
        <v>154</v>
      </c>
      <c r="D101" s="216" t="s">
        <v>155</v>
      </c>
      <c r="E101" s="100" t="s">
        <v>231</v>
      </c>
      <c r="F101" s="101">
        <v>361.8</v>
      </c>
      <c r="G101" s="118">
        <v>20801</v>
      </c>
      <c r="H101" s="102">
        <v>44235</v>
      </c>
      <c r="I101" s="103" t="s">
        <v>38</v>
      </c>
    </row>
    <row r="102" spans="1:9" x14ac:dyDescent="0.2">
      <c r="A102" s="234">
        <v>44214</v>
      </c>
      <c r="B102" s="257">
        <v>300546</v>
      </c>
      <c r="C102" s="223" t="s">
        <v>164</v>
      </c>
      <c r="D102" s="216" t="s">
        <v>165</v>
      </c>
      <c r="E102" s="100" t="s">
        <v>232</v>
      </c>
      <c r="F102" s="101">
        <v>3279.05</v>
      </c>
      <c r="G102" s="118">
        <v>20802</v>
      </c>
      <c r="H102" s="102">
        <v>44235</v>
      </c>
      <c r="I102" s="103" t="s">
        <v>38</v>
      </c>
    </row>
    <row r="103" spans="1:9" x14ac:dyDescent="0.2">
      <c r="A103" s="234">
        <v>44222</v>
      </c>
      <c r="B103" s="257">
        <v>176841</v>
      </c>
      <c r="C103" s="223" t="s">
        <v>205</v>
      </c>
      <c r="D103" s="216" t="s">
        <v>206</v>
      </c>
      <c r="E103" s="100" t="s">
        <v>207</v>
      </c>
      <c r="F103" s="101">
        <v>865</v>
      </c>
      <c r="G103" s="118">
        <v>20803</v>
      </c>
      <c r="H103" s="102">
        <v>44235</v>
      </c>
      <c r="I103" s="103" t="s">
        <v>38</v>
      </c>
    </row>
    <row r="104" spans="1:9" x14ac:dyDescent="0.2">
      <c r="A104" s="234">
        <v>44208</v>
      </c>
      <c r="B104" s="257">
        <v>14023</v>
      </c>
      <c r="C104" s="223" t="s">
        <v>157</v>
      </c>
      <c r="D104" s="216" t="s">
        <v>159</v>
      </c>
      <c r="E104" s="100" t="s">
        <v>203</v>
      </c>
      <c r="F104" s="101">
        <v>530.57000000000005</v>
      </c>
      <c r="G104" s="118">
        <v>21804</v>
      </c>
      <c r="H104" s="102">
        <v>44235</v>
      </c>
      <c r="I104" s="103" t="s">
        <v>38</v>
      </c>
    </row>
    <row r="105" spans="1:9" x14ac:dyDescent="0.2">
      <c r="A105" s="234">
        <v>44221</v>
      </c>
      <c r="B105" s="257">
        <v>1748</v>
      </c>
      <c r="C105" s="223" t="s">
        <v>167</v>
      </c>
      <c r="D105" s="216" t="s">
        <v>168</v>
      </c>
      <c r="E105" s="100" t="s">
        <v>222</v>
      </c>
      <c r="F105" s="101">
        <v>500</v>
      </c>
      <c r="G105" s="118">
        <v>20805</v>
      </c>
      <c r="H105" s="102">
        <v>44235</v>
      </c>
      <c r="I105" s="103" t="s">
        <v>38</v>
      </c>
    </row>
    <row r="106" spans="1:9" x14ac:dyDescent="0.2">
      <c r="A106" s="234">
        <v>44214</v>
      </c>
      <c r="B106" s="257">
        <v>4643669</v>
      </c>
      <c r="C106" s="223" t="s">
        <v>233</v>
      </c>
      <c r="D106" s="216" t="s">
        <v>88</v>
      </c>
      <c r="E106" s="100" t="s">
        <v>89</v>
      </c>
      <c r="F106" s="101">
        <v>222.57</v>
      </c>
      <c r="G106" s="118">
        <v>20806</v>
      </c>
      <c r="H106" s="102">
        <v>44235</v>
      </c>
      <c r="I106" s="103" t="s">
        <v>38</v>
      </c>
    </row>
    <row r="107" spans="1:9" x14ac:dyDescent="0.2">
      <c r="A107" s="234">
        <v>44223</v>
      </c>
      <c r="B107" s="257">
        <v>67713</v>
      </c>
      <c r="C107" s="223" t="s">
        <v>234</v>
      </c>
      <c r="D107" s="216" t="s">
        <v>235</v>
      </c>
      <c r="E107" s="100" t="s">
        <v>236</v>
      </c>
      <c r="F107" s="101">
        <v>1437.5</v>
      </c>
      <c r="G107" s="118">
        <v>20807</v>
      </c>
      <c r="H107" s="102">
        <v>44235</v>
      </c>
      <c r="I107" s="103" t="s">
        <v>38</v>
      </c>
    </row>
    <row r="108" spans="1:9" x14ac:dyDescent="0.2">
      <c r="A108" s="234">
        <v>44219</v>
      </c>
      <c r="B108" s="257">
        <v>176742</v>
      </c>
      <c r="C108" s="223" t="s">
        <v>205</v>
      </c>
      <c r="D108" s="216" t="s">
        <v>206</v>
      </c>
      <c r="E108" s="100" t="s">
        <v>207</v>
      </c>
      <c r="F108" s="101">
        <v>2335.5</v>
      </c>
      <c r="G108" s="118">
        <v>20808</v>
      </c>
      <c r="H108" s="102">
        <v>44235</v>
      </c>
      <c r="I108" s="103" t="s">
        <v>38</v>
      </c>
    </row>
    <row r="109" spans="1:9" x14ac:dyDescent="0.2">
      <c r="A109" s="234">
        <v>44230</v>
      </c>
      <c r="B109" s="257">
        <v>7408</v>
      </c>
      <c r="C109" s="223">
        <v>6162199018917</v>
      </c>
      <c r="D109" s="216" t="s">
        <v>181</v>
      </c>
      <c r="E109" s="100" t="s">
        <v>90</v>
      </c>
      <c r="F109" s="101">
        <v>2676.46</v>
      </c>
      <c r="G109" s="118">
        <v>20809</v>
      </c>
      <c r="H109" s="102">
        <v>44235</v>
      </c>
      <c r="I109" s="103" t="s">
        <v>38</v>
      </c>
    </row>
    <row r="110" spans="1:9" x14ac:dyDescent="0.2">
      <c r="A110" s="234">
        <v>44210</v>
      </c>
      <c r="B110" s="257">
        <v>1009700</v>
      </c>
      <c r="C110" s="223" t="s">
        <v>173</v>
      </c>
      <c r="D110" s="216" t="s">
        <v>174</v>
      </c>
      <c r="E110" s="100" t="s">
        <v>175</v>
      </c>
      <c r="F110" s="101">
        <v>1389</v>
      </c>
      <c r="G110" s="118">
        <v>20810</v>
      </c>
      <c r="H110" s="102">
        <v>44235</v>
      </c>
      <c r="I110" s="103" t="s">
        <v>38</v>
      </c>
    </row>
    <row r="111" spans="1:9" x14ac:dyDescent="0.2">
      <c r="A111" s="234">
        <v>44218</v>
      </c>
      <c r="B111" s="257">
        <v>515709693622</v>
      </c>
      <c r="C111" s="223" t="s">
        <v>237</v>
      </c>
      <c r="D111" s="216" t="s">
        <v>238</v>
      </c>
      <c r="E111" s="259" t="s">
        <v>239</v>
      </c>
      <c r="F111" s="101">
        <v>509.14</v>
      </c>
      <c r="G111" s="118">
        <v>20811</v>
      </c>
      <c r="H111" s="102">
        <v>44235</v>
      </c>
      <c r="I111" s="103" t="s">
        <v>37</v>
      </c>
    </row>
    <row r="112" spans="1:9" x14ac:dyDescent="0.2">
      <c r="A112" s="234">
        <v>44218</v>
      </c>
      <c r="B112" s="257">
        <v>510010404434</v>
      </c>
      <c r="C112" s="223" t="s">
        <v>237</v>
      </c>
      <c r="D112" s="216" t="s">
        <v>238</v>
      </c>
      <c r="E112" s="100" t="s">
        <v>240</v>
      </c>
      <c r="F112" s="101">
        <v>1336.28</v>
      </c>
      <c r="G112" s="118">
        <v>20812</v>
      </c>
      <c r="H112" s="102">
        <v>44235</v>
      </c>
      <c r="I112" s="103" t="s">
        <v>37</v>
      </c>
    </row>
    <row r="113" spans="1:9" x14ac:dyDescent="0.2">
      <c r="A113" s="234">
        <v>44217</v>
      </c>
      <c r="B113" s="257">
        <v>802524</v>
      </c>
      <c r="C113" s="223" t="s">
        <v>241</v>
      </c>
      <c r="D113" s="216" t="s">
        <v>216</v>
      </c>
      <c r="E113" s="100" t="s">
        <v>242</v>
      </c>
      <c r="F113" s="101">
        <v>712.87</v>
      </c>
      <c r="G113" s="118">
        <v>20813</v>
      </c>
      <c r="H113" s="102">
        <v>44235</v>
      </c>
      <c r="I113" s="103" t="s">
        <v>38</v>
      </c>
    </row>
    <row r="114" spans="1:9" x14ac:dyDescent="0.2">
      <c r="A114" s="234">
        <v>44217</v>
      </c>
      <c r="B114" s="257">
        <v>301243</v>
      </c>
      <c r="C114" s="223" t="s">
        <v>164</v>
      </c>
      <c r="D114" s="216" t="s">
        <v>165</v>
      </c>
      <c r="E114" s="100" t="s">
        <v>243</v>
      </c>
      <c r="F114" s="101">
        <v>2310.3000000000002</v>
      </c>
      <c r="G114" s="118">
        <v>20814</v>
      </c>
      <c r="H114" s="102">
        <v>44235</v>
      </c>
      <c r="I114" s="103" t="s">
        <v>38</v>
      </c>
    </row>
    <row r="115" spans="1:9" x14ac:dyDescent="0.2">
      <c r="A115" s="234">
        <v>44223</v>
      </c>
      <c r="B115" s="257">
        <v>1757</v>
      </c>
      <c r="C115" s="223" t="s">
        <v>167</v>
      </c>
      <c r="D115" s="216" t="s">
        <v>168</v>
      </c>
      <c r="E115" s="100" t="s">
        <v>244</v>
      </c>
      <c r="F115" s="101">
        <v>795</v>
      </c>
      <c r="G115" s="118">
        <v>20815</v>
      </c>
      <c r="H115" s="102">
        <v>44235</v>
      </c>
      <c r="I115" s="103" t="s">
        <v>38</v>
      </c>
    </row>
    <row r="116" spans="1:9" x14ac:dyDescent="0.2">
      <c r="A116" s="234">
        <v>44224</v>
      </c>
      <c r="B116" s="257">
        <v>1766</v>
      </c>
      <c r="C116" s="223" t="s">
        <v>167</v>
      </c>
      <c r="D116" s="216" t="s">
        <v>168</v>
      </c>
      <c r="E116" s="100" t="s">
        <v>221</v>
      </c>
      <c r="F116" s="101">
        <v>2622</v>
      </c>
      <c r="G116" s="118">
        <v>20816</v>
      </c>
      <c r="H116" s="102">
        <v>44235</v>
      </c>
      <c r="I116" s="103" t="s">
        <v>38</v>
      </c>
    </row>
    <row r="117" spans="1:9" x14ac:dyDescent="0.2">
      <c r="A117" s="234">
        <v>44210</v>
      </c>
      <c r="B117" s="256" t="s">
        <v>245</v>
      </c>
      <c r="C117" s="223" t="s">
        <v>246</v>
      </c>
      <c r="D117" s="216" t="s">
        <v>247</v>
      </c>
      <c r="E117" s="100" t="s">
        <v>248</v>
      </c>
      <c r="F117" s="101">
        <v>1064</v>
      </c>
      <c r="G117" s="118">
        <v>20817</v>
      </c>
      <c r="H117" s="102">
        <v>44235</v>
      </c>
      <c r="I117" s="103" t="s">
        <v>38</v>
      </c>
    </row>
    <row r="118" spans="1:9" x14ac:dyDescent="0.2">
      <c r="A118" s="234">
        <v>44224</v>
      </c>
      <c r="B118" s="257">
        <v>1767</v>
      </c>
      <c r="C118" s="223" t="s">
        <v>167</v>
      </c>
      <c r="D118" s="216" t="s">
        <v>168</v>
      </c>
      <c r="E118" s="100" t="s">
        <v>249</v>
      </c>
      <c r="F118" s="101">
        <v>390</v>
      </c>
      <c r="G118" s="118">
        <v>20818</v>
      </c>
      <c r="H118" s="102">
        <v>44235</v>
      </c>
      <c r="I118" s="103" t="s">
        <v>38</v>
      </c>
    </row>
    <row r="119" spans="1:9" x14ac:dyDescent="0.2">
      <c r="A119" s="234">
        <v>44229</v>
      </c>
      <c r="B119" s="257">
        <v>1659</v>
      </c>
      <c r="C119" s="223" t="s">
        <v>250</v>
      </c>
      <c r="D119" s="216" t="s">
        <v>251</v>
      </c>
      <c r="E119" s="100" t="s">
        <v>252</v>
      </c>
      <c r="F119" s="101">
        <v>522.92999999999995</v>
      </c>
      <c r="G119" s="118">
        <v>20819</v>
      </c>
      <c r="H119" s="102">
        <v>44235</v>
      </c>
      <c r="I119" s="103" t="s">
        <v>38</v>
      </c>
    </row>
    <row r="120" spans="1:9" x14ac:dyDescent="0.2">
      <c r="A120" s="234">
        <v>44208</v>
      </c>
      <c r="B120" s="256" t="s">
        <v>253</v>
      </c>
      <c r="C120" s="223" t="s">
        <v>254</v>
      </c>
      <c r="D120" s="216" t="s">
        <v>255</v>
      </c>
      <c r="E120" s="100" t="s">
        <v>256</v>
      </c>
      <c r="F120" s="101">
        <v>1296</v>
      </c>
      <c r="G120" s="118">
        <v>20820</v>
      </c>
      <c r="H120" s="102">
        <v>44235</v>
      </c>
      <c r="I120" s="103" t="s">
        <v>38</v>
      </c>
    </row>
    <row r="121" spans="1:9" x14ac:dyDescent="0.2">
      <c r="A121" s="234">
        <v>44225</v>
      </c>
      <c r="B121" s="257">
        <v>1778</v>
      </c>
      <c r="C121" s="223" t="s">
        <v>167</v>
      </c>
      <c r="D121" s="216" t="s">
        <v>168</v>
      </c>
      <c r="E121" s="100" t="s">
        <v>222</v>
      </c>
      <c r="F121" s="101">
        <v>2250</v>
      </c>
      <c r="G121" s="118">
        <v>20821</v>
      </c>
      <c r="H121" s="102">
        <v>44235</v>
      </c>
      <c r="I121" s="103" t="s">
        <v>38</v>
      </c>
    </row>
    <row r="122" spans="1:9" x14ac:dyDescent="0.2">
      <c r="A122" s="234">
        <v>44544</v>
      </c>
      <c r="B122" s="257">
        <v>657564</v>
      </c>
      <c r="C122" s="223" t="s">
        <v>257</v>
      </c>
      <c r="D122" s="216" t="s">
        <v>258</v>
      </c>
      <c r="E122" s="100" t="s">
        <v>259</v>
      </c>
      <c r="F122" s="101">
        <v>21618</v>
      </c>
      <c r="G122" s="118">
        <v>20822</v>
      </c>
      <c r="H122" s="102">
        <v>44235</v>
      </c>
      <c r="I122" s="103" t="s">
        <v>38</v>
      </c>
    </row>
    <row r="123" spans="1:9" x14ac:dyDescent="0.2">
      <c r="A123" s="234">
        <v>44202</v>
      </c>
      <c r="B123" s="257">
        <v>211035</v>
      </c>
      <c r="C123" s="223" t="s">
        <v>260</v>
      </c>
      <c r="D123" s="216" t="s">
        <v>261</v>
      </c>
      <c r="E123" s="100" t="s">
        <v>262</v>
      </c>
      <c r="F123" s="101">
        <v>5587.46</v>
      </c>
      <c r="G123" s="118">
        <v>20823</v>
      </c>
      <c r="H123" s="102" t="s">
        <v>263</v>
      </c>
      <c r="I123" s="103" t="s">
        <v>38</v>
      </c>
    </row>
    <row r="124" spans="1:9" x14ac:dyDescent="0.2">
      <c r="A124" s="234">
        <v>44196</v>
      </c>
      <c r="B124" s="257">
        <v>3208</v>
      </c>
      <c r="C124" s="223" t="s">
        <v>264</v>
      </c>
      <c r="D124" s="260" t="s">
        <v>265</v>
      </c>
      <c r="E124" s="100" t="s">
        <v>393</v>
      </c>
      <c r="F124" s="101">
        <v>2662.49</v>
      </c>
      <c r="G124" s="118">
        <v>20824</v>
      </c>
      <c r="H124" s="102">
        <v>44235</v>
      </c>
      <c r="I124" s="103" t="s">
        <v>45</v>
      </c>
    </row>
    <row r="125" spans="1:9" x14ac:dyDescent="0.2">
      <c r="A125" s="234">
        <v>44215</v>
      </c>
      <c r="B125" s="256" t="s">
        <v>267</v>
      </c>
      <c r="C125" s="223" t="s">
        <v>266</v>
      </c>
      <c r="D125" s="216" t="s">
        <v>268</v>
      </c>
      <c r="E125" s="100" t="s">
        <v>269</v>
      </c>
      <c r="F125" s="101">
        <v>221.87</v>
      </c>
      <c r="G125" s="118">
        <v>11015</v>
      </c>
      <c r="H125" s="102">
        <v>44235</v>
      </c>
      <c r="I125" s="103" t="s">
        <v>37</v>
      </c>
    </row>
    <row r="126" spans="1:9" x14ac:dyDescent="0.2">
      <c r="A126" s="234">
        <v>44197</v>
      </c>
      <c r="B126" s="257">
        <v>2</v>
      </c>
      <c r="C126" s="223" t="s">
        <v>338</v>
      </c>
      <c r="D126" s="216" t="s">
        <v>120</v>
      </c>
      <c r="E126" s="100" t="s">
        <v>73</v>
      </c>
      <c r="F126" s="186">
        <v>600</v>
      </c>
      <c r="G126" s="118">
        <v>553558510018517</v>
      </c>
      <c r="H126" s="102">
        <v>44236</v>
      </c>
      <c r="I126" s="103" t="s">
        <v>40</v>
      </c>
    </row>
    <row r="127" spans="1:9" x14ac:dyDescent="0.2">
      <c r="A127" s="234">
        <v>44208</v>
      </c>
      <c r="B127" s="256" t="s">
        <v>271</v>
      </c>
      <c r="C127" s="223" t="s">
        <v>209</v>
      </c>
      <c r="D127" s="216" t="s">
        <v>210</v>
      </c>
      <c r="E127" s="100" t="s">
        <v>211</v>
      </c>
      <c r="F127" s="101">
        <v>388</v>
      </c>
      <c r="G127" s="118">
        <v>20901</v>
      </c>
      <c r="H127" s="102">
        <v>44236</v>
      </c>
      <c r="I127" s="103" t="s">
        <v>38</v>
      </c>
    </row>
    <row r="128" spans="1:9" x14ac:dyDescent="0.2">
      <c r="A128" s="234">
        <v>44215</v>
      </c>
      <c r="B128" s="257">
        <v>300797</v>
      </c>
      <c r="C128" s="223" t="s">
        <v>164</v>
      </c>
      <c r="D128" s="216" t="s">
        <v>165</v>
      </c>
      <c r="E128" s="100" t="s">
        <v>166</v>
      </c>
      <c r="F128" s="101">
        <v>271.8</v>
      </c>
      <c r="G128" s="118">
        <v>20902</v>
      </c>
      <c r="H128" s="102">
        <v>44236</v>
      </c>
      <c r="I128" s="103" t="s">
        <v>38</v>
      </c>
    </row>
    <row r="129" spans="1:9" x14ac:dyDescent="0.2">
      <c r="A129" s="234">
        <v>44212</v>
      </c>
      <c r="B129" s="257">
        <v>214051</v>
      </c>
      <c r="C129" s="223" t="s">
        <v>160</v>
      </c>
      <c r="D129" s="216" t="s">
        <v>161</v>
      </c>
      <c r="E129" s="100" t="s">
        <v>272</v>
      </c>
      <c r="F129" s="101">
        <v>2310.65</v>
      </c>
      <c r="G129" s="118">
        <v>20903</v>
      </c>
      <c r="H129" s="102">
        <v>44236</v>
      </c>
      <c r="I129" s="103" t="s">
        <v>38</v>
      </c>
    </row>
    <row r="130" spans="1:9" x14ac:dyDescent="0.2">
      <c r="A130" s="234">
        <v>44228</v>
      </c>
      <c r="B130" s="257">
        <v>13113</v>
      </c>
      <c r="C130" s="223">
        <v>0</v>
      </c>
      <c r="D130" s="216" t="s">
        <v>191</v>
      </c>
      <c r="E130" s="100" t="s">
        <v>192</v>
      </c>
      <c r="F130" s="101">
        <v>10.45</v>
      </c>
      <c r="G130" s="118">
        <v>800401100044948</v>
      </c>
      <c r="H130" s="102">
        <v>44236</v>
      </c>
      <c r="I130" s="103" t="s">
        <v>39</v>
      </c>
    </row>
    <row r="131" spans="1:9" x14ac:dyDescent="0.2">
      <c r="A131" s="234">
        <v>44221</v>
      </c>
      <c r="B131" s="257">
        <v>67612</v>
      </c>
      <c r="C131" s="223" t="s">
        <v>234</v>
      </c>
      <c r="D131" s="216" t="s">
        <v>235</v>
      </c>
      <c r="E131" s="100" t="s">
        <v>273</v>
      </c>
      <c r="F131" s="101">
        <v>1968.33</v>
      </c>
      <c r="G131" s="118">
        <v>21001</v>
      </c>
      <c r="H131" s="102">
        <v>44237</v>
      </c>
      <c r="I131" s="103" t="s">
        <v>38</v>
      </c>
    </row>
    <row r="132" spans="1:9" x14ac:dyDescent="0.2">
      <c r="A132" s="234">
        <v>44223</v>
      </c>
      <c r="B132" s="256" t="s">
        <v>274</v>
      </c>
      <c r="C132" s="223" t="s">
        <v>275</v>
      </c>
      <c r="D132" s="216" t="s">
        <v>138</v>
      </c>
      <c r="E132" s="100" t="s">
        <v>139</v>
      </c>
      <c r="F132" s="101">
        <v>6051.9</v>
      </c>
      <c r="G132" s="118">
        <v>550583000126863</v>
      </c>
      <c r="H132" s="102">
        <v>44238</v>
      </c>
      <c r="I132" s="103" t="s">
        <v>40</v>
      </c>
    </row>
    <row r="133" spans="1:9" x14ac:dyDescent="0.2">
      <c r="A133" s="234">
        <v>44202</v>
      </c>
      <c r="B133" s="256" t="s">
        <v>276</v>
      </c>
      <c r="C133" s="223" t="s">
        <v>275</v>
      </c>
      <c r="D133" s="216" t="s">
        <v>138</v>
      </c>
      <c r="E133" s="100" t="s">
        <v>139</v>
      </c>
      <c r="F133" s="101">
        <v>3440</v>
      </c>
      <c r="G133" s="118">
        <v>550583000126863</v>
      </c>
      <c r="H133" s="102">
        <v>44238</v>
      </c>
      <c r="I133" s="103" t="s">
        <v>40</v>
      </c>
    </row>
    <row r="134" spans="1:9" x14ac:dyDescent="0.2">
      <c r="A134" s="234">
        <v>44552</v>
      </c>
      <c r="B134" s="257">
        <v>5346</v>
      </c>
      <c r="C134" s="223" t="s">
        <v>277</v>
      </c>
      <c r="D134" s="216" t="s">
        <v>278</v>
      </c>
      <c r="E134" s="127" t="s">
        <v>279</v>
      </c>
      <c r="F134" s="101">
        <v>520</v>
      </c>
      <c r="G134" s="118">
        <v>21101</v>
      </c>
      <c r="H134" s="102">
        <v>44238</v>
      </c>
      <c r="I134" s="103" t="s">
        <v>38</v>
      </c>
    </row>
    <row r="135" spans="1:9" x14ac:dyDescent="0.2">
      <c r="A135" s="234">
        <v>44236</v>
      </c>
      <c r="B135" s="257">
        <v>133536</v>
      </c>
      <c r="C135" s="223" t="s">
        <v>280</v>
      </c>
      <c r="D135" s="216" t="s">
        <v>55</v>
      </c>
      <c r="E135" s="100" t="s">
        <v>95</v>
      </c>
      <c r="F135" s="101">
        <v>590.05999999999995</v>
      </c>
      <c r="G135" s="118">
        <v>21102</v>
      </c>
      <c r="H135" s="102">
        <v>44238</v>
      </c>
      <c r="I135" s="103" t="s">
        <v>38</v>
      </c>
    </row>
    <row r="136" spans="1:9" x14ac:dyDescent="0.2">
      <c r="A136" s="234">
        <v>44197</v>
      </c>
      <c r="B136" s="257">
        <v>2100</v>
      </c>
      <c r="C136" s="223" t="s">
        <v>339</v>
      </c>
      <c r="D136" s="216" t="s">
        <v>281</v>
      </c>
      <c r="E136" s="100" t="s">
        <v>162</v>
      </c>
      <c r="F136" s="186">
        <v>14163.36</v>
      </c>
      <c r="G136" s="118">
        <v>21103</v>
      </c>
      <c r="H136" s="102">
        <v>44238</v>
      </c>
      <c r="I136" s="103" t="s">
        <v>45</v>
      </c>
    </row>
    <row r="137" spans="1:9" x14ac:dyDescent="0.2">
      <c r="A137" s="234">
        <v>44197</v>
      </c>
      <c r="B137" s="257">
        <v>561</v>
      </c>
      <c r="C137" s="223" t="s">
        <v>339</v>
      </c>
      <c r="D137" s="216" t="s">
        <v>281</v>
      </c>
      <c r="E137" s="100" t="s">
        <v>336</v>
      </c>
      <c r="F137" s="186">
        <v>805.25</v>
      </c>
      <c r="G137" s="118">
        <v>21104</v>
      </c>
      <c r="H137" s="102">
        <v>44238</v>
      </c>
      <c r="I137" s="103" t="s">
        <v>45</v>
      </c>
    </row>
    <row r="138" spans="1:9" x14ac:dyDescent="0.2">
      <c r="A138" s="234">
        <v>44197</v>
      </c>
      <c r="B138" s="257">
        <v>8301</v>
      </c>
      <c r="C138" s="223" t="s">
        <v>339</v>
      </c>
      <c r="D138" s="216" t="s">
        <v>281</v>
      </c>
      <c r="E138" s="100" t="s">
        <v>340</v>
      </c>
      <c r="F138" s="186">
        <v>401.56</v>
      </c>
      <c r="G138" s="118">
        <v>21105</v>
      </c>
      <c r="H138" s="102">
        <v>44238</v>
      </c>
      <c r="I138" s="103" t="s">
        <v>45</v>
      </c>
    </row>
    <row r="139" spans="1:9" x14ac:dyDescent="0.2">
      <c r="A139" s="234">
        <v>44197</v>
      </c>
      <c r="B139" s="257">
        <v>237182</v>
      </c>
      <c r="C139" s="223" t="s">
        <v>332</v>
      </c>
      <c r="D139" s="216" t="s">
        <v>186</v>
      </c>
      <c r="E139" s="127" t="s">
        <v>341</v>
      </c>
      <c r="F139" s="186">
        <v>106.32</v>
      </c>
      <c r="G139" s="118">
        <v>21106</v>
      </c>
      <c r="H139" s="102">
        <v>44238</v>
      </c>
      <c r="I139" s="103" t="s">
        <v>45</v>
      </c>
    </row>
    <row r="140" spans="1:9" x14ac:dyDescent="0.2">
      <c r="A140" s="234">
        <v>44215</v>
      </c>
      <c r="B140" s="256" t="s">
        <v>282</v>
      </c>
      <c r="C140" s="223" t="s">
        <v>266</v>
      </c>
      <c r="D140" s="216" t="s">
        <v>268</v>
      </c>
      <c r="E140" s="258" t="s">
        <v>283</v>
      </c>
      <c r="F140" s="186">
        <v>133.85</v>
      </c>
      <c r="G140" s="118">
        <v>11015</v>
      </c>
      <c r="H140" s="102">
        <v>44239</v>
      </c>
      <c r="I140" s="103" t="s">
        <v>37</v>
      </c>
    </row>
    <row r="141" spans="1:9" x14ac:dyDescent="0.2">
      <c r="A141" s="234">
        <v>44234</v>
      </c>
      <c r="B141" s="262">
        <v>329</v>
      </c>
      <c r="C141" s="261" t="s">
        <v>146</v>
      </c>
      <c r="D141" s="216" t="s">
        <v>284</v>
      </c>
      <c r="E141" s="100" t="s">
        <v>143</v>
      </c>
      <c r="F141" s="186">
        <v>1620</v>
      </c>
      <c r="G141" s="118">
        <v>554065000022922</v>
      </c>
      <c r="H141" s="102">
        <v>44244</v>
      </c>
      <c r="I141" s="103" t="s">
        <v>40</v>
      </c>
    </row>
    <row r="142" spans="1:9" x14ac:dyDescent="0.2">
      <c r="A142" s="234">
        <v>44222</v>
      </c>
      <c r="B142" s="256" t="s">
        <v>285</v>
      </c>
      <c r="C142" s="221" t="s">
        <v>148</v>
      </c>
      <c r="D142" s="216" t="s">
        <v>229</v>
      </c>
      <c r="E142" s="100" t="s">
        <v>150</v>
      </c>
      <c r="F142" s="186">
        <v>3290</v>
      </c>
      <c r="G142" s="118">
        <v>554298000016007</v>
      </c>
      <c r="H142" s="102">
        <v>44244</v>
      </c>
      <c r="I142" s="103" t="s">
        <v>40</v>
      </c>
    </row>
    <row r="143" spans="1:9" x14ac:dyDescent="0.2">
      <c r="A143" s="234">
        <v>44214</v>
      </c>
      <c r="B143" s="257">
        <v>110726</v>
      </c>
      <c r="C143" s="223" t="s">
        <v>151</v>
      </c>
      <c r="D143" s="216" t="s">
        <v>152</v>
      </c>
      <c r="E143" s="100" t="s">
        <v>286</v>
      </c>
      <c r="F143" s="186">
        <v>4254.7</v>
      </c>
      <c r="G143" s="118">
        <v>21701</v>
      </c>
      <c r="H143" s="102">
        <v>44244</v>
      </c>
      <c r="I143" s="103" t="s">
        <v>38</v>
      </c>
    </row>
    <row r="144" spans="1:9" x14ac:dyDescent="0.2">
      <c r="A144" s="234">
        <v>44212</v>
      </c>
      <c r="B144" s="257">
        <v>303759</v>
      </c>
      <c r="C144" s="223" t="s">
        <v>154</v>
      </c>
      <c r="D144" s="216" t="s">
        <v>155</v>
      </c>
      <c r="E144" s="100" t="s">
        <v>287</v>
      </c>
      <c r="F144" s="186">
        <v>720</v>
      </c>
      <c r="G144" s="118">
        <v>21702</v>
      </c>
      <c r="H144" s="102">
        <v>44244</v>
      </c>
      <c r="I144" s="103" t="s">
        <v>38</v>
      </c>
    </row>
    <row r="145" spans="1:9" x14ac:dyDescent="0.2">
      <c r="A145" s="234">
        <v>44221</v>
      </c>
      <c r="B145" s="257">
        <v>805408</v>
      </c>
      <c r="C145" s="223" t="s">
        <v>288</v>
      </c>
      <c r="D145" s="216" t="s">
        <v>216</v>
      </c>
      <c r="E145" s="100" t="s">
        <v>289</v>
      </c>
      <c r="F145" s="186">
        <v>1206.3399999999999</v>
      </c>
      <c r="G145" s="118">
        <v>21703</v>
      </c>
      <c r="H145" s="102">
        <v>44244</v>
      </c>
      <c r="I145" s="103" t="s">
        <v>38</v>
      </c>
    </row>
    <row r="146" spans="1:9" x14ac:dyDescent="0.2">
      <c r="A146" s="234">
        <v>44226</v>
      </c>
      <c r="B146" s="257">
        <v>1784</v>
      </c>
      <c r="C146" s="223" t="s">
        <v>167</v>
      </c>
      <c r="D146" s="216" t="s">
        <v>168</v>
      </c>
      <c r="E146" s="100" t="s">
        <v>222</v>
      </c>
      <c r="F146" s="186">
        <v>500</v>
      </c>
      <c r="G146" s="118">
        <v>21704</v>
      </c>
      <c r="H146" s="102">
        <v>44244</v>
      </c>
      <c r="I146" s="103" t="s">
        <v>38</v>
      </c>
    </row>
    <row r="147" spans="1:9" x14ac:dyDescent="0.2">
      <c r="A147" s="234">
        <v>44215</v>
      </c>
      <c r="B147" s="257">
        <v>110953</v>
      </c>
      <c r="C147" s="223" t="s">
        <v>151</v>
      </c>
      <c r="D147" s="216" t="s">
        <v>152</v>
      </c>
      <c r="E147" s="100" t="s">
        <v>290</v>
      </c>
      <c r="F147" s="186">
        <v>772.97</v>
      </c>
      <c r="G147" s="118">
        <v>21705</v>
      </c>
      <c r="H147" s="102">
        <v>44244</v>
      </c>
      <c r="I147" s="103" t="s">
        <v>38</v>
      </c>
    </row>
    <row r="148" spans="1:9" x14ac:dyDescent="0.2">
      <c r="A148" s="234">
        <v>44216</v>
      </c>
      <c r="B148" s="257">
        <v>304041</v>
      </c>
      <c r="C148" s="223" t="s">
        <v>154</v>
      </c>
      <c r="D148" s="216" t="s">
        <v>155</v>
      </c>
      <c r="E148" s="100" t="s">
        <v>287</v>
      </c>
      <c r="F148" s="186">
        <v>1620</v>
      </c>
      <c r="G148" s="118">
        <v>21706</v>
      </c>
      <c r="H148" s="102">
        <v>44244</v>
      </c>
      <c r="I148" s="103" t="s">
        <v>38</v>
      </c>
    </row>
    <row r="149" spans="1:9" x14ac:dyDescent="0.2">
      <c r="A149" s="234">
        <v>44216</v>
      </c>
      <c r="B149" s="257">
        <v>14438</v>
      </c>
      <c r="C149" s="223" t="s">
        <v>157</v>
      </c>
      <c r="D149" s="216" t="s">
        <v>159</v>
      </c>
      <c r="E149" s="100" t="s">
        <v>291</v>
      </c>
      <c r="F149" s="186">
        <v>976.9</v>
      </c>
      <c r="G149" s="118">
        <v>21707</v>
      </c>
      <c r="H149" s="102">
        <v>44244</v>
      </c>
      <c r="I149" s="103" t="s">
        <v>38</v>
      </c>
    </row>
    <row r="150" spans="1:9" x14ac:dyDescent="0.2">
      <c r="A150" s="234">
        <v>44236</v>
      </c>
      <c r="B150" s="257">
        <v>7499</v>
      </c>
      <c r="C150" s="223">
        <v>61602199018917</v>
      </c>
      <c r="D150" s="216" t="s">
        <v>181</v>
      </c>
      <c r="E150" s="100" t="s">
        <v>90</v>
      </c>
      <c r="F150" s="186">
        <v>1862.75</v>
      </c>
      <c r="G150" s="118">
        <v>21708</v>
      </c>
      <c r="H150" s="102">
        <v>44244</v>
      </c>
      <c r="I150" s="103" t="s">
        <v>38</v>
      </c>
    </row>
    <row r="151" spans="1:9" x14ac:dyDescent="0.2">
      <c r="A151" s="234">
        <v>44179</v>
      </c>
      <c r="B151" s="257">
        <v>17518</v>
      </c>
      <c r="C151" s="223" t="s">
        <v>292</v>
      </c>
      <c r="D151" s="216" t="s">
        <v>293</v>
      </c>
      <c r="E151" s="127" t="s">
        <v>294</v>
      </c>
      <c r="F151" s="186">
        <v>588</v>
      </c>
      <c r="G151" s="118">
        <v>21709</v>
      </c>
      <c r="H151" s="102">
        <v>44244</v>
      </c>
      <c r="I151" s="103" t="s">
        <v>38</v>
      </c>
    </row>
    <row r="152" spans="1:9" x14ac:dyDescent="0.2">
      <c r="A152" s="234">
        <v>44217</v>
      </c>
      <c r="B152" s="257">
        <v>304155</v>
      </c>
      <c r="C152" s="223" t="s">
        <v>154</v>
      </c>
      <c r="D152" s="216" t="s">
        <v>155</v>
      </c>
      <c r="E152" s="100" t="s">
        <v>287</v>
      </c>
      <c r="F152" s="186">
        <v>720</v>
      </c>
      <c r="G152" s="118">
        <v>21710</v>
      </c>
      <c r="H152" s="102">
        <v>44244</v>
      </c>
      <c r="I152" s="103" t="s">
        <v>38</v>
      </c>
    </row>
    <row r="153" spans="1:9" x14ac:dyDescent="0.2">
      <c r="A153" s="234">
        <v>44217</v>
      </c>
      <c r="B153" s="256" t="s">
        <v>295</v>
      </c>
      <c r="C153" s="223" t="s">
        <v>200</v>
      </c>
      <c r="D153" s="216" t="s">
        <v>201</v>
      </c>
      <c r="E153" s="258" t="s">
        <v>202</v>
      </c>
      <c r="F153" s="186">
        <v>2823.75</v>
      </c>
      <c r="G153" s="118">
        <v>21711</v>
      </c>
      <c r="H153" s="102">
        <v>44244</v>
      </c>
      <c r="I153" s="103" t="s">
        <v>38</v>
      </c>
    </row>
    <row r="154" spans="1:9" x14ac:dyDescent="0.2">
      <c r="A154" s="234">
        <v>44230</v>
      </c>
      <c r="B154" s="257">
        <v>1810</v>
      </c>
      <c r="C154" s="223" t="s">
        <v>167</v>
      </c>
      <c r="D154" s="216" t="s">
        <v>168</v>
      </c>
      <c r="E154" s="100" t="s">
        <v>169</v>
      </c>
      <c r="F154" s="186">
        <v>596</v>
      </c>
      <c r="G154" s="118">
        <v>21712</v>
      </c>
      <c r="H154" s="102">
        <v>44244</v>
      </c>
      <c r="I154" s="103" t="s">
        <v>38</v>
      </c>
    </row>
    <row r="155" spans="1:9" x14ac:dyDescent="0.2">
      <c r="A155" s="234">
        <v>44230</v>
      </c>
      <c r="B155" s="257">
        <v>1815</v>
      </c>
      <c r="C155" s="223" t="s">
        <v>167</v>
      </c>
      <c r="D155" s="216" t="s">
        <v>168</v>
      </c>
      <c r="E155" s="100" t="s">
        <v>249</v>
      </c>
      <c r="F155" s="186">
        <v>3781</v>
      </c>
      <c r="G155" s="118">
        <v>21713</v>
      </c>
      <c r="H155" s="102">
        <v>44244</v>
      </c>
      <c r="I155" s="103" t="s">
        <v>38</v>
      </c>
    </row>
    <row r="156" spans="1:9" x14ac:dyDescent="0.2">
      <c r="A156" s="234">
        <v>44197</v>
      </c>
      <c r="B156" s="257">
        <v>1493014934481</v>
      </c>
      <c r="C156" s="223" t="s">
        <v>296</v>
      </c>
      <c r="D156" s="216" t="s">
        <v>72</v>
      </c>
      <c r="E156" s="258" t="s">
        <v>297</v>
      </c>
      <c r="F156" s="186">
        <v>387.38</v>
      </c>
      <c r="G156" s="118">
        <v>21714</v>
      </c>
      <c r="H156" s="102">
        <v>44244</v>
      </c>
      <c r="I156" s="103" t="s">
        <v>37</v>
      </c>
    </row>
    <row r="157" spans="1:9" x14ac:dyDescent="0.2">
      <c r="A157" s="234">
        <v>44197</v>
      </c>
      <c r="B157" s="257">
        <v>1493060299481</v>
      </c>
      <c r="C157" s="223" t="s">
        <v>298</v>
      </c>
      <c r="D157" s="216" t="s">
        <v>72</v>
      </c>
      <c r="E157" s="100" t="s">
        <v>299</v>
      </c>
      <c r="F157" s="186">
        <v>4129.08</v>
      </c>
      <c r="G157" s="118">
        <v>21715</v>
      </c>
      <c r="H157" s="102">
        <v>44244</v>
      </c>
      <c r="I157" s="103" t="s">
        <v>37</v>
      </c>
    </row>
    <row r="158" spans="1:9" x14ac:dyDescent="0.2">
      <c r="A158" s="234">
        <v>44235</v>
      </c>
      <c r="B158" s="257">
        <v>68333</v>
      </c>
      <c r="C158" s="223" t="s">
        <v>234</v>
      </c>
      <c r="D158" s="216" t="s">
        <v>300</v>
      </c>
      <c r="E158" s="100" t="s">
        <v>301</v>
      </c>
      <c r="F158" s="186">
        <v>2052.6999999999998</v>
      </c>
      <c r="G158" s="118">
        <v>21716</v>
      </c>
      <c r="H158" s="102">
        <v>44244</v>
      </c>
      <c r="I158" s="103" t="s">
        <v>38</v>
      </c>
    </row>
    <row r="159" spans="1:9" x14ac:dyDescent="0.2">
      <c r="A159" s="234">
        <v>44227</v>
      </c>
      <c r="B159" s="257">
        <v>3208</v>
      </c>
      <c r="C159" s="223" t="s">
        <v>302</v>
      </c>
      <c r="D159" s="260" t="s">
        <v>265</v>
      </c>
      <c r="E159" s="100" t="s">
        <v>303</v>
      </c>
      <c r="F159" s="186">
        <v>2466.88</v>
      </c>
      <c r="G159" s="118">
        <v>21717</v>
      </c>
      <c r="H159" s="102">
        <v>44244</v>
      </c>
      <c r="I159" s="103" t="s">
        <v>38</v>
      </c>
    </row>
    <row r="160" spans="1:9" x14ac:dyDescent="0.2">
      <c r="A160" s="234">
        <v>44245</v>
      </c>
      <c r="B160" s="257">
        <v>0</v>
      </c>
      <c r="C160" s="223">
        <v>0</v>
      </c>
      <c r="D160" s="216" t="s">
        <v>43</v>
      </c>
      <c r="E160" s="100" t="s">
        <v>224</v>
      </c>
      <c r="F160" s="186">
        <v>1722.79</v>
      </c>
      <c r="G160" s="118">
        <v>553558000025545</v>
      </c>
      <c r="H160" s="102">
        <v>44245</v>
      </c>
      <c r="I160" s="103" t="s">
        <v>40</v>
      </c>
    </row>
    <row r="161" spans="1:9" x14ac:dyDescent="0.2">
      <c r="A161" s="234">
        <v>44197</v>
      </c>
      <c r="B161" s="257">
        <v>1493014934481</v>
      </c>
      <c r="C161" s="223" t="s">
        <v>296</v>
      </c>
      <c r="D161" s="216" t="s">
        <v>72</v>
      </c>
      <c r="E161" s="258" t="s">
        <v>297</v>
      </c>
      <c r="F161" s="186">
        <v>387.38</v>
      </c>
      <c r="G161" s="118">
        <v>43956</v>
      </c>
      <c r="H161" s="102">
        <v>44245</v>
      </c>
      <c r="I161" s="103" t="s">
        <v>39</v>
      </c>
    </row>
    <row r="162" spans="1:9" x14ac:dyDescent="0.2">
      <c r="A162" s="234">
        <v>44197</v>
      </c>
      <c r="B162" s="257">
        <v>1493060299481</v>
      </c>
      <c r="C162" s="223" t="s">
        <v>298</v>
      </c>
      <c r="D162" s="216" t="s">
        <v>72</v>
      </c>
      <c r="E162" s="100" t="s">
        <v>299</v>
      </c>
      <c r="F162" s="186">
        <v>4129.08</v>
      </c>
      <c r="G162" s="118">
        <v>43956</v>
      </c>
      <c r="H162" s="102" t="s">
        <v>304</v>
      </c>
      <c r="I162" s="103" t="s">
        <v>39</v>
      </c>
    </row>
    <row r="163" spans="1:9" x14ac:dyDescent="0.2">
      <c r="A163" s="234">
        <v>44228</v>
      </c>
      <c r="B163" s="257" t="s">
        <v>305</v>
      </c>
      <c r="C163" s="223" t="s">
        <v>145</v>
      </c>
      <c r="D163" s="216" t="s">
        <v>138</v>
      </c>
      <c r="E163" s="100" t="s">
        <v>139</v>
      </c>
      <c r="F163" s="186">
        <v>6960.3</v>
      </c>
      <c r="G163" s="118">
        <v>550583000126863</v>
      </c>
      <c r="H163" s="102">
        <v>44249</v>
      </c>
      <c r="I163" s="103" t="s">
        <v>40</v>
      </c>
    </row>
    <row r="164" spans="1:9" x14ac:dyDescent="0.2">
      <c r="A164" s="234">
        <v>44228</v>
      </c>
      <c r="B164" s="257" t="s">
        <v>306</v>
      </c>
      <c r="C164" s="223" t="s">
        <v>145</v>
      </c>
      <c r="D164" s="216" t="s">
        <v>138</v>
      </c>
      <c r="E164" s="100" t="s">
        <v>139</v>
      </c>
      <c r="F164" s="186">
        <v>6320.7</v>
      </c>
      <c r="G164" s="118">
        <v>550583000126863</v>
      </c>
      <c r="H164" s="102">
        <v>44249</v>
      </c>
      <c r="I164" s="103" t="s">
        <v>40</v>
      </c>
    </row>
    <row r="165" spans="1:9" x14ac:dyDescent="0.2">
      <c r="A165" s="234">
        <v>44246</v>
      </c>
      <c r="B165" s="257">
        <v>181</v>
      </c>
      <c r="C165" s="223" t="s">
        <v>307</v>
      </c>
      <c r="D165" s="216" t="s">
        <v>308</v>
      </c>
      <c r="E165" s="100" t="s">
        <v>309</v>
      </c>
      <c r="F165" s="186">
        <v>3500</v>
      </c>
      <c r="G165" s="118">
        <v>551819000051766</v>
      </c>
      <c r="H165" s="102">
        <v>44249</v>
      </c>
      <c r="I165" s="103" t="s">
        <v>40</v>
      </c>
    </row>
    <row r="166" spans="1:9" x14ac:dyDescent="0.2">
      <c r="A166" s="234">
        <v>44245</v>
      </c>
      <c r="B166" s="257">
        <v>0</v>
      </c>
      <c r="C166" s="223">
        <v>0</v>
      </c>
      <c r="D166" s="216" t="s">
        <v>310</v>
      </c>
      <c r="E166" s="100" t="s">
        <v>126</v>
      </c>
      <c r="F166" s="186">
        <v>3562.32</v>
      </c>
      <c r="G166" s="118">
        <v>553558000028896</v>
      </c>
      <c r="H166" s="102">
        <v>44249</v>
      </c>
      <c r="I166" s="103" t="s">
        <v>40</v>
      </c>
    </row>
    <row r="167" spans="1:9" x14ac:dyDescent="0.2">
      <c r="A167" s="234">
        <v>44230</v>
      </c>
      <c r="B167" s="257" t="s">
        <v>311</v>
      </c>
      <c r="C167" s="223" t="s">
        <v>148</v>
      </c>
      <c r="D167" s="263" t="s">
        <v>149</v>
      </c>
      <c r="E167" s="100" t="s">
        <v>150</v>
      </c>
      <c r="F167" s="186">
        <v>3290</v>
      </c>
      <c r="G167" s="118">
        <v>554298000016007</v>
      </c>
      <c r="H167" s="102">
        <v>44249</v>
      </c>
      <c r="I167" s="103" t="s">
        <v>40</v>
      </c>
    </row>
    <row r="168" spans="1:9" x14ac:dyDescent="0.2">
      <c r="A168" s="234">
        <v>44219</v>
      </c>
      <c r="B168" s="257">
        <v>304415</v>
      </c>
      <c r="C168" s="223" t="s">
        <v>154</v>
      </c>
      <c r="D168" s="216" t="s">
        <v>155</v>
      </c>
      <c r="E168" s="100" t="s">
        <v>312</v>
      </c>
      <c r="F168" s="186">
        <v>360.45</v>
      </c>
      <c r="G168" s="118">
        <v>2201</v>
      </c>
      <c r="H168" s="102">
        <v>44249</v>
      </c>
      <c r="I168" s="103" t="s">
        <v>38</v>
      </c>
    </row>
    <row r="169" spans="1:9" x14ac:dyDescent="0.2">
      <c r="A169" s="234">
        <v>44226</v>
      </c>
      <c r="B169" s="257">
        <v>218513</v>
      </c>
      <c r="C169" s="223" t="s">
        <v>160</v>
      </c>
      <c r="D169" s="216" t="s">
        <v>161</v>
      </c>
      <c r="E169" s="100" t="s">
        <v>313</v>
      </c>
      <c r="F169" s="186">
        <v>1600.2</v>
      </c>
      <c r="G169" s="118">
        <v>22202</v>
      </c>
      <c r="H169" s="102">
        <v>44249</v>
      </c>
      <c r="I169" s="103" t="s">
        <v>38</v>
      </c>
    </row>
    <row r="170" spans="1:9" x14ac:dyDescent="0.2">
      <c r="A170" s="234">
        <v>44226</v>
      </c>
      <c r="B170" s="257">
        <v>218514</v>
      </c>
      <c r="C170" s="223" t="s">
        <v>195</v>
      </c>
      <c r="D170" s="216" t="s">
        <v>161</v>
      </c>
      <c r="E170" s="100" t="s">
        <v>314</v>
      </c>
      <c r="F170" s="101">
        <v>1696.88</v>
      </c>
      <c r="G170" s="118">
        <v>22203</v>
      </c>
      <c r="H170" s="102">
        <v>44249</v>
      </c>
      <c r="I170" s="103" t="s">
        <v>38</v>
      </c>
    </row>
    <row r="171" spans="1:9" x14ac:dyDescent="0.2">
      <c r="A171" s="234">
        <v>44228</v>
      </c>
      <c r="B171" s="255">
        <v>302559</v>
      </c>
      <c r="C171" s="222" t="s">
        <v>164</v>
      </c>
      <c r="D171" s="216" t="s">
        <v>165</v>
      </c>
      <c r="E171" s="100" t="s">
        <v>166</v>
      </c>
      <c r="F171" s="186">
        <v>2403.15</v>
      </c>
      <c r="G171" s="118">
        <v>22204</v>
      </c>
      <c r="H171" s="102">
        <v>44249</v>
      </c>
      <c r="I171" s="103" t="s">
        <v>38</v>
      </c>
    </row>
    <row r="172" spans="1:9" x14ac:dyDescent="0.2">
      <c r="A172" s="234">
        <v>44242</v>
      </c>
      <c r="B172" s="264">
        <v>7572</v>
      </c>
      <c r="C172" s="267">
        <v>61602199018917</v>
      </c>
      <c r="D172" s="216" t="s">
        <v>181</v>
      </c>
      <c r="E172" s="100" t="s">
        <v>90</v>
      </c>
      <c r="F172" s="186">
        <v>1443.86</v>
      </c>
      <c r="G172" s="118">
        <v>22205</v>
      </c>
      <c r="H172" s="102">
        <v>44249</v>
      </c>
      <c r="I172" s="103" t="s">
        <v>38</v>
      </c>
    </row>
    <row r="173" spans="1:9" x14ac:dyDescent="0.2">
      <c r="A173" s="234">
        <v>44207</v>
      </c>
      <c r="B173" s="265">
        <v>661345</v>
      </c>
      <c r="C173" s="266" t="s">
        <v>315</v>
      </c>
      <c r="D173" s="216" t="s">
        <v>258</v>
      </c>
      <c r="E173" s="100" t="s">
        <v>259</v>
      </c>
      <c r="F173" s="186">
        <v>15170</v>
      </c>
      <c r="G173" s="118">
        <v>22206</v>
      </c>
      <c r="H173" s="102">
        <v>44249</v>
      </c>
      <c r="I173" s="103" t="s">
        <v>38</v>
      </c>
    </row>
    <row r="174" spans="1:9" x14ac:dyDescent="0.2">
      <c r="A174" s="234">
        <v>44222</v>
      </c>
      <c r="B174" s="265">
        <v>304451</v>
      </c>
      <c r="C174" s="266" t="s">
        <v>154</v>
      </c>
      <c r="D174" s="216" t="s">
        <v>155</v>
      </c>
      <c r="E174" s="100" t="s">
        <v>316</v>
      </c>
      <c r="F174" s="186">
        <v>1842.95</v>
      </c>
      <c r="G174" s="118">
        <v>22207</v>
      </c>
      <c r="H174" s="102">
        <v>44249</v>
      </c>
      <c r="I174" s="103" t="s">
        <v>38</v>
      </c>
    </row>
    <row r="175" spans="1:9" x14ac:dyDescent="0.2">
      <c r="A175" s="234">
        <v>44229</v>
      </c>
      <c r="B175" s="265">
        <v>813888</v>
      </c>
      <c r="C175" s="266" t="s">
        <v>215</v>
      </c>
      <c r="D175" s="216" t="s">
        <v>216</v>
      </c>
      <c r="E175" s="100" t="s">
        <v>317</v>
      </c>
      <c r="F175" s="186">
        <v>1079.77</v>
      </c>
      <c r="G175" s="118">
        <v>22208</v>
      </c>
      <c r="H175" s="102">
        <v>44249</v>
      </c>
      <c r="I175" s="103" t="s">
        <v>38</v>
      </c>
    </row>
    <row r="176" spans="1:9" x14ac:dyDescent="0.2">
      <c r="A176" s="234">
        <v>44229</v>
      </c>
      <c r="B176" s="265">
        <v>302738</v>
      </c>
      <c r="C176" s="266" t="s">
        <v>164</v>
      </c>
      <c r="D176" s="216" t="s">
        <v>165</v>
      </c>
      <c r="E176" s="100" t="s">
        <v>318</v>
      </c>
      <c r="F176" s="186">
        <v>2039.14</v>
      </c>
      <c r="G176" s="118">
        <v>22209</v>
      </c>
      <c r="H176" s="102">
        <v>44249</v>
      </c>
      <c r="I176" s="103" t="s">
        <v>38</v>
      </c>
    </row>
    <row r="177" spans="1:9" x14ac:dyDescent="0.2">
      <c r="A177" s="234">
        <v>44223</v>
      </c>
      <c r="B177" s="265">
        <v>304618</v>
      </c>
      <c r="C177" s="266" t="s">
        <v>154</v>
      </c>
      <c r="D177" s="216" t="s">
        <v>155</v>
      </c>
      <c r="E177" s="100" t="s">
        <v>319</v>
      </c>
      <c r="F177" s="186">
        <v>178</v>
      </c>
      <c r="G177" s="118">
        <v>22210</v>
      </c>
      <c r="H177" s="102">
        <v>44249</v>
      </c>
      <c r="I177" s="103" t="s">
        <v>38</v>
      </c>
    </row>
    <row r="178" spans="1:9" x14ac:dyDescent="0.2">
      <c r="A178" s="234">
        <v>44230</v>
      </c>
      <c r="B178" s="265">
        <v>302967</v>
      </c>
      <c r="C178" s="266" t="s">
        <v>164</v>
      </c>
      <c r="D178" s="216" t="s">
        <v>165</v>
      </c>
      <c r="E178" s="100" t="s">
        <v>243</v>
      </c>
      <c r="F178" s="186">
        <v>1567.89</v>
      </c>
      <c r="G178" s="118">
        <v>22211</v>
      </c>
      <c r="H178" s="102">
        <v>44249</v>
      </c>
      <c r="I178" s="103" t="s">
        <v>38</v>
      </c>
    </row>
    <row r="179" spans="1:9" x14ac:dyDescent="0.2">
      <c r="A179" s="234">
        <v>44238</v>
      </c>
      <c r="B179" s="265">
        <v>303228</v>
      </c>
      <c r="C179" s="266" t="s">
        <v>320</v>
      </c>
      <c r="D179" s="216" t="s">
        <v>321</v>
      </c>
      <c r="E179" s="100" t="s">
        <v>322</v>
      </c>
      <c r="F179" s="186">
        <v>207.23</v>
      </c>
      <c r="G179" s="118">
        <v>22212</v>
      </c>
      <c r="H179" s="102">
        <v>44249</v>
      </c>
      <c r="I179" s="103" t="s">
        <v>38</v>
      </c>
    </row>
    <row r="180" spans="1:9" x14ac:dyDescent="0.2">
      <c r="A180" s="234">
        <v>44232</v>
      </c>
      <c r="B180" s="265">
        <v>303421</v>
      </c>
      <c r="C180" s="266" t="s">
        <v>164</v>
      </c>
      <c r="D180" s="216" t="s">
        <v>165</v>
      </c>
      <c r="E180" s="100" t="s">
        <v>323</v>
      </c>
      <c r="F180" s="186">
        <v>1028.5999999999999</v>
      </c>
      <c r="G180" s="118">
        <v>22213</v>
      </c>
      <c r="H180" s="102">
        <v>44249</v>
      </c>
      <c r="I180" s="103" t="s">
        <v>38</v>
      </c>
    </row>
    <row r="181" spans="1:9" x14ac:dyDescent="0.2">
      <c r="A181" s="234">
        <v>44198</v>
      </c>
      <c r="B181" s="265">
        <v>132716262</v>
      </c>
      <c r="C181" s="224" t="s">
        <v>170</v>
      </c>
      <c r="D181" s="216" t="s">
        <v>171</v>
      </c>
      <c r="E181" s="100" t="s">
        <v>172</v>
      </c>
      <c r="F181" s="186">
        <v>40.83</v>
      </c>
      <c r="G181" s="118">
        <v>2214</v>
      </c>
      <c r="H181" s="102">
        <v>44249</v>
      </c>
      <c r="I181" s="103" t="s">
        <v>37</v>
      </c>
    </row>
    <row r="182" spans="1:9" x14ac:dyDescent="0.2">
      <c r="A182" s="234">
        <v>44245</v>
      </c>
      <c r="B182" s="265">
        <v>4915629842137180</v>
      </c>
      <c r="C182" s="266">
        <v>0</v>
      </c>
      <c r="D182" s="216" t="s">
        <v>324</v>
      </c>
      <c r="E182" s="100" t="s">
        <v>325</v>
      </c>
      <c r="F182" s="186">
        <v>543.14</v>
      </c>
      <c r="G182" s="118">
        <v>22401</v>
      </c>
      <c r="H182" s="102">
        <v>44251</v>
      </c>
      <c r="I182" s="103" t="s">
        <v>45</v>
      </c>
    </row>
    <row r="183" spans="1:9" x14ac:dyDescent="0.2">
      <c r="A183" s="234">
        <v>44239</v>
      </c>
      <c r="B183" s="265">
        <v>396</v>
      </c>
      <c r="C183" s="266" t="s">
        <v>326</v>
      </c>
      <c r="D183" s="216" t="s">
        <v>327</v>
      </c>
      <c r="E183" s="100" t="s">
        <v>328</v>
      </c>
      <c r="F183" s="186">
        <v>600</v>
      </c>
      <c r="G183" s="118">
        <v>553558000025398</v>
      </c>
      <c r="H183" s="102">
        <v>44252</v>
      </c>
      <c r="I183" s="103" t="s">
        <v>40</v>
      </c>
    </row>
    <row r="184" spans="1:9" x14ac:dyDescent="0.2">
      <c r="A184" s="234">
        <v>44197</v>
      </c>
      <c r="B184" s="265">
        <v>0</v>
      </c>
      <c r="C184" s="266">
        <v>0</v>
      </c>
      <c r="D184" s="216" t="s">
        <v>97</v>
      </c>
      <c r="E184" s="127" t="s">
        <v>329</v>
      </c>
      <c r="F184" s="186">
        <v>1413.75</v>
      </c>
      <c r="G184" s="118">
        <v>553558000017353</v>
      </c>
      <c r="H184" s="102">
        <v>44253</v>
      </c>
      <c r="I184" s="103" t="s">
        <v>40</v>
      </c>
    </row>
    <row r="185" spans="1:9" x14ac:dyDescent="0.2">
      <c r="A185" s="234">
        <v>44197</v>
      </c>
      <c r="B185" s="265">
        <v>0</v>
      </c>
      <c r="C185" s="266">
        <v>0</v>
      </c>
      <c r="D185" s="216" t="s">
        <v>330</v>
      </c>
      <c r="E185" s="127" t="s">
        <v>329</v>
      </c>
      <c r="F185" s="186">
        <v>900.75</v>
      </c>
      <c r="G185" s="118">
        <v>553558000021772</v>
      </c>
      <c r="H185" s="102">
        <v>44253</v>
      </c>
      <c r="I185" s="103" t="s">
        <v>40</v>
      </c>
    </row>
    <row r="186" spans="1:9" x14ac:dyDescent="0.2">
      <c r="A186" s="234"/>
      <c r="B186" s="265"/>
      <c r="C186" s="228"/>
      <c r="D186" s="216"/>
      <c r="E186" s="100"/>
      <c r="F186" s="186"/>
      <c r="G186" s="118"/>
      <c r="H186" s="102"/>
      <c r="I186" s="103"/>
    </row>
    <row r="187" spans="1:9" x14ac:dyDescent="0.2">
      <c r="A187" s="234"/>
      <c r="B187" s="265"/>
      <c r="C187" s="266"/>
      <c r="D187" s="269"/>
      <c r="E187" s="100"/>
      <c r="F187" s="186"/>
      <c r="G187" s="118"/>
      <c r="H187" s="102"/>
      <c r="I187" s="103"/>
    </row>
    <row r="188" spans="1:9" x14ac:dyDescent="0.2">
      <c r="A188" s="234"/>
      <c r="B188" s="236"/>
      <c r="C188" s="228"/>
      <c r="D188" s="268"/>
      <c r="E188" s="100"/>
      <c r="F188" s="101"/>
      <c r="G188" s="118"/>
      <c r="H188" s="102"/>
      <c r="I188" s="103"/>
    </row>
    <row r="189" spans="1:9" x14ac:dyDescent="0.2">
      <c r="A189" s="234"/>
      <c r="B189" s="230"/>
      <c r="C189" s="218"/>
      <c r="D189" s="100"/>
      <c r="E189" s="144" t="s">
        <v>5</v>
      </c>
      <c r="F189" s="143">
        <f>SUM(F30:F188)</f>
        <v>342164.37000000005</v>
      </c>
      <c r="G189" s="118"/>
      <c r="H189" s="102"/>
      <c r="I189" s="103"/>
    </row>
    <row r="194" spans="3:5" x14ac:dyDescent="0.2">
      <c r="C194" s="271"/>
      <c r="D194" s="270"/>
      <c r="E194" s="141" t="s">
        <v>342</v>
      </c>
    </row>
    <row r="195" spans="3:5" x14ac:dyDescent="0.2">
      <c r="E195" s="81" t="s">
        <v>343</v>
      </c>
    </row>
  </sheetData>
  <sheetProtection selectLockedCells="1" selectUnlockedCells="1"/>
  <mergeCells count="34">
    <mergeCell ref="I28:I29"/>
    <mergeCell ref="A25:C25"/>
    <mergeCell ref="D25:I25"/>
    <mergeCell ref="A27:D27"/>
    <mergeCell ref="E27:I27"/>
    <mergeCell ref="A28:C28"/>
    <mergeCell ref="D28:D29"/>
    <mergeCell ref="E28:E29"/>
    <mergeCell ref="F28:F29"/>
    <mergeCell ref="G28:G29"/>
    <mergeCell ref="H28:H29"/>
    <mergeCell ref="A24:D24"/>
    <mergeCell ref="A20:D20"/>
    <mergeCell ref="A11:D11"/>
    <mergeCell ref="E11:I11"/>
    <mergeCell ref="A12:D12"/>
    <mergeCell ref="E12:I12"/>
    <mergeCell ref="A16:D16"/>
    <mergeCell ref="A17:D17"/>
    <mergeCell ref="A18:D18"/>
    <mergeCell ref="A19:D19"/>
    <mergeCell ref="A21:D21"/>
    <mergeCell ref="A22:D22"/>
    <mergeCell ref="A23:D23"/>
    <mergeCell ref="A15:E15"/>
    <mergeCell ref="A10:D10"/>
    <mergeCell ref="E10:I10"/>
    <mergeCell ref="A1:I5"/>
    <mergeCell ref="A6:I6"/>
    <mergeCell ref="A7:I7"/>
    <mergeCell ref="A8:D8"/>
    <mergeCell ref="E8:I8"/>
    <mergeCell ref="A9:D9"/>
    <mergeCell ref="E9:I9"/>
  </mergeCells>
  <pageMargins left="0.47361111111111109" right="0.1111111111111111" top="1.7715277777777778" bottom="0.59027777777777779" header="0.51180555555555551" footer="0.51180555555555551"/>
  <pageSetup paperSize="9" scale="56" firstPageNumber="0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2"/>
  <sheetViews>
    <sheetView tabSelected="1" topLeftCell="I260" workbookViewId="0">
      <selection activeCell="H14" sqref="H14"/>
    </sheetView>
  </sheetViews>
  <sheetFormatPr defaultRowHeight="15" x14ac:dyDescent="0.25"/>
  <cols>
    <col min="1" max="1" width="12.7109375" customWidth="1"/>
    <col min="3" max="3" width="10.5703125" customWidth="1"/>
    <col min="4" max="4" width="10.85546875" customWidth="1"/>
    <col min="5" max="5" width="22.42578125" customWidth="1"/>
    <col min="6" max="6" width="12.42578125" customWidth="1"/>
    <col min="7" max="7" width="22.85546875" customWidth="1"/>
    <col min="8" max="8" width="14.42578125" customWidth="1"/>
    <col min="9" max="9" width="15" customWidth="1"/>
    <col min="10" max="10" width="16.42578125" customWidth="1"/>
    <col min="11" max="11" width="23.140625" customWidth="1"/>
    <col min="12" max="12" width="27" customWidth="1"/>
    <col min="13" max="13" width="20.42578125" customWidth="1"/>
    <col min="14" max="14" width="17.28515625" customWidth="1"/>
    <col min="15" max="15" width="20.140625" customWidth="1"/>
  </cols>
  <sheetData>
    <row r="1" spans="1:15" ht="15.75" x14ac:dyDescent="0.25">
      <c r="A1" s="375" t="s">
        <v>394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6"/>
    </row>
    <row r="2" spans="1:15" ht="15.75" x14ac:dyDescent="0.25">
      <c r="A2" s="377" t="s">
        <v>61</v>
      </c>
      <c r="B2" s="377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3"/>
    </row>
    <row r="3" spans="1:15" ht="15.75" x14ac:dyDescent="0.25">
      <c r="A3" s="378" t="s">
        <v>395</v>
      </c>
      <c r="B3" s="378"/>
      <c r="C3" s="379"/>
      <c r="D3" s="379"/>
      <c r="E3" s="379"/>
      <c r="F3" s="379"/>
      <c r="G3" s="379"/>
      <c r="H3" s="378" t="s">
        <v>396</v>
      </c>
      <c r="I3" s="379"/>
      <c r="J3" s="379"/>
      <c r="K3" s="379"/>
      <c r="L3" s="379"/>
      <c r="M3" s="379"/>
      <c r="N3" s="379"/>
      <c r="O3" s="380"/>
    </row>
    <row r="4" spans="1:15" ht="15.75" x14ac:dyDescent="0.25">
      <c r="A4" s="150" t="s">
        <v>81</v>
      </c>
      <c r="B4" s="168"/>
      <c r="C4" s="150"/>
      <c r="D4" s="374" t="s">
        <v>82</v>
      </c>
      <c r="E4" s="374"/>
      <c r="F4" s="374"/>
      <c r="G4" s="290" t="s">
        <v>83</v>
      </c>
      <c r="H4" s="150" t="s">
        <v>8</v>
      </c>
      <c r="I4" s="169" t="s">
        <v>84</v>
      </c>
      <c r="J4" s="169" t="s">
        <v>64</v>
      </c>
      <c r="K4" s="169" t="s">
        <v>65</v>
      </c>
      <c r="L4" s="169" t="s">
        <v>85</v>
      </c>
      <c r="M4" s="169" t="s">
        <v>98</v>
      </c>
      <c r="N4" s="169" t="s">
        <v>99</v>
      </c>
      <c r="O4" s="169" t="s">
        <v>66</v>
      </c>
    </row>
    <row r="5" spans="1:15" ht="15.75" x14ac:dyDescent="0.25">
      <c r="A5" s="382">
        <v>44225</v>
      </c>
      <c r="B5" s="170" t="s">
        <v>91</v>
      </c>
      <c r="C5" s="296" t="s">
        <v>92</v>
      </c>
      <c r="D5" s="296" t="s">
        <v>62</v>
      </c>
      <c r="E5" s="296" t="s">
        <v>63</v>
      </c>
      <c r="F5" s="171" t="s">
        <v>93</v>
      </c>
      <c r="G5" s="362"/>
      <c r="H5" s="362"/>
      <c r="I5" s="362"/>
      <c r="J5" s="362"/>
      <c r="K5" s="362"/>
      <c r="L5" s="362"/>
      <c r="M5" s="362"/>
      <c r="N5" s="362"/>
      <c r="O5" s="363"/>
    </row>
    <row r="6" spans="1:15" ht="15.75" x14ac:dyDescent="0.25">
      <c r="A6" s="383"/>
      <c r="B6" s="301">
        <v>73</v>
      </c>
      <c r="C6" s="302">
        <v>1</v>
      </c>
      <c r="D6" s="302">
        <v>35</v>
      </c>
      <c r="E6" s="302">
        <v>1367</v>
      </c>
      <c r="F6" s="302">
        <v>10</v>
      </c>
      <c r="G6" s="303">
        <v>44225</v>
      </c>
      <c r="H6" s="302">
        <v>0</v>
      </c>
      <c r="I6" s="304">
        <v>0</v>
      </c>
      <c r="J6" s="304">
        <v>0</v>
      </c>
      <c r="K6" s="304">
        <v>0</v>
      </c>
      <c r="L6" s="304">
        <v>0</v>
      </c>
      <c r="M6" s="304">
        <v>0</v>
      </c>
      <c r="N6" s="304">
        <v>0</v>
      </c>
      <c r="O6" s="305">
        <v>0</v>
      </c>
    </row>
    <row r="7" spans="1:15" ht="15.75" x14ac:dyDescent="0.25">
      <c r="A7" s="383"/>
      <c r="B7" s="295"/>
      <c r="C7" s="151"/>
      <c r="D7" s="381" t="s">
        <v>86</v>
      </c>
      <c r="E7" s="381"/>
      <c r="F7" s="381"/>
      <c r="G7" s="289" t="s">
        <v>87</v>
      </c>
      <c r="H7" s="282"/>
      <c r="I7" s="284"/>
      <c r="J7" s="284"/>
      <c r="K7" s="284"/>
      <c r="L7" s="284"/>
      <c r="M7" s="284"/>
      <c r="N7" s="284"/>
      <c r="O7" s="284"/>
    </row>
    <row r="8" spans="1:15" ht="15.75" x14ac:dyDescent="0.25">
      <c r="A8" s="383"/>
      <c r="B8" s="385"/>
      <c r="C8" s="386"/>
      <c r="D8" s="296" t="s">
        <v>62</v>
      </c>
      <c r="E8" s="296" t="s">
        <v>63</v>
      </c>
      <c r="F8" s="171" t="s">
        <v>93</v>
      </c>
      <c r="G8" s="362"/>
      <c r="H8" s="362"/>
      <c r="I8" s="362"/>
      <c r="J8" s="362"/>
      <c r="K8" s="362"/>
      <c r="L8" s="362"/>
      <c r="M8" s="362"/>
      <c r="N8" s="362"/>
      <c r="O8" s="363"/>
    </row>
    <row r="9" spans="1:15" ht="15.75" x14ac:dyDescent="0.25">
      <c r="A9" s="383"/>
      <c r="B9" s="387"/>
      <c r="C9" s="388"/>
      <c r="D9" s="368">
        <v>1</v>
      </c>
      <c r="E9" s="368">
        <v>299</v>
      </c>
      <c r="F9" s="368">
        <v>4</v>
      </c>
      <c r="G9" s="394">
        <v>44228</v>
      </c>
      <c r="H9" s="368">
        <v>0</v>
      </c>
      <c r="I9" s="371">
        <v>0</v>
      </c>
      <c r="J9" s="371">
        <v>0</v>
      </c>
      <c r="K9" s="371">
        <v>0</v>
      </c>
      <c r="L9" s="371">
        <v>299</v>
      </c>
      <c r="M9" s="371">
        <v>4</v>
      </c>
      <c r="N9" s="371">
        <f>L9-M9</f>
        <v>295</v>
      </c>
      <c r="O9" s="284">
        <v>275</v>
      </c>
    </row>
    <row r="10" spans="1:15" ht="15" customHeight="1" x14ac:dyDescent="0.25">
      <c r="A10" s="383"/>
      <c r="B10" s="387"/>
      <c r="C10" s="388"/>
      <c r="D10" s="369"/>
      <c r="E10" s="369"/>
      <c r="F10" s="369"/>
      <c r="G10" s="395"/>
      <c r="H10" s="369"/>
      <c r="I10" s="372"/>
      <c r="J10" s="372"/>
      <c r="K10" s="372"/>
      <c r="L10" s="372"/>
      <c r="M10" s="372"/>
      <c r="N10" s="372"/>
      <c r="O10" s="284">
        <v>20</v>
      </c>
    </row>
    <row r="11" spans="1:15" ht="15.75" x14ac:dyDescent="0.25">
      <c r="A11" s="384"/>
      <c r="B11" s="389"/>
      <c r="C11" s="390"/>
      <c r="D11" s="370"/>
      <c r="E11" s="370"/>
      <c r="F11" s="370"/>
      <c r="G11" s="396"/>
      <c r="H11" s="370"/>
      <c r="I11" s="373"/>
      <c r="J11" s="373"/>
      <c r="K11" s="373"/>
      <c r="L11" s="373"/>
      <c r="M11" s="373"/>
      <c r="N11" s="373"/>
      <c r="O11" s="293">
        <f>O9+O10</f>
        <v>295</v>
      </c>
    </row>
    <row r="12" spans="1:15" ht="15.75" x14ac:dyDescent="0.25">
      <c r="A12" s="297"/>
      <c r="B12" s="297"/>
      <c r="C12" s="298"/>
      <c r="D12" s="298"/>
      <c r="E12" s="298"/>
      <c r="F12" s="298"/>
      <c r="G12" s="298"/>
      <c r="H12" s="297"/>
      <c r="I12" s="298"/>
      <c r="J12" s="298"/>
      <c r="K12" s="298"/>
      <c r="L12" s="298"/>
      <c r="M12" s="298"/>
      <c r="N12" s="298"/>
      <c r="O12" s="299"/>
    </row>
    <row r="13" spans="1:15" ht="15.75" x14ac:dyDescent="0.25">
      <c r="A13" s="297"/>
      <c r="B13" s="297"/>
      <c r="C13" s="298"/>
      <c r="D13" s="298"/>
      <c r="E13" s="298"/>
      <c r="F13" s="298"/>
      <c r="G13" s="298"/>
      <c r="H13" s="297"/>
      <c r="I13" s="298"/>
      <c r="J13" s="298"/>
      <c r="K13" s="298"/>
      <c r="L13" s="298"/>
      <c r="M13" s="298"/>
      <c r="N13" s="298"/>
      <c r="O13" s="299"/>
    </row>
    <row r="14" spans="1:15" ht="15.75" x14ac:dyDescent="0.25">
      <c r="A14" s="150" t="s">
        <v>81</v>
      </c>
      <c r="B14" s="168"/>
      <c r="C14" s="150"/>
      <c r="D14" s="374" t="s">
        <v>82</v>
      </c>
      <c r="E14" s="374"/>
      <c r="F14" s="374"/>
      <c r="G14" s="290" t="s">
        <v>83</v>
      </c>
      <c r="H14" s="150" t="s">
        <v>8</v>
      </c>
      <c r="I14" s="169" t="s">
        <v>84</v>
      </c>
      <c r="J14" s="169" t="s">
        <v>64</v>
      </c>
      <c r="K14" s="169" t="s">
        <v>65</v>
      </c>
      <c r="L14" s="169" t="s">
        <v>85</v>
      </c>
      <c r="M14" s="169" t="s">
        <v>98</v>
      </c>
      <c r="N14" s="169" t="s">
        <v>99</v>
      </c>
      <c r="O14" s="169" t="s">
        <v>66</v>
      </c>
    </row>
    <row r="15" spans="1:15" ht="15.75" x14ac:dyDescent="0.25">
      <c r="A15" s="364">
        <v>44226</v>
      </c>
      <c r="B15" s="170" t="s">
        <v>91</v>
      </c>
      <c r="C15" s="296" t="s">
        <v>92</v>
      </c>
      <c r="D15" s="296" t="s">
        <v>62</v>
      </c>
      <c r="E15" s="296" t="s">
        <v>63</v>
      </c>
      <c r="F15" s="171" t="s">
        <v>93</v>
      </c>
      <c r="G15" s="362"/>
      <c r="H15" s="362"/>
      <c r="I15" s="362"/>
      <c r="J15" s="362"/>
      <c r="K15" s="362"/>
      <c r="L15" s="362"/>
      <c r="M15" s="362"/>
      <c r="N15" s="362"/>
      <c r="O15" s="363"/>
    </row>
    <row r="16" spans="1:15" ht="15.75" x14ac:dyDescent="0.25">
      <c r="A16" s="364"/>
      <c r="B16" s="285">
        <v>92</v>
      </c>
      <c r="C16" s="286">
        <v>3</v>
      </c>
      <c r="D16" s="286">
        <v>8</v>
      </c>
      <c r="E16" s="286">
        <v>1028</v>
      </c>
      <c r="F16" s="286">
        <v>6</v>
      </c>
      <c r="G16" s="287">
        <v>44228</v>
      </c>
      <c r="H16" s="286">
        <v>0</v>
      </c>
      <c r="I16" s="288">
        <v>0</v>
      </c>
      <c r="J16" s="288">
        <v>0</v>
      </c>
      <c r="K16" s="288">
        <v>0</v>
      </c>
      <c r="L16" s="288">
        <v>1072.5</v>
      </c>
      <c r="M16" s="288">
        <v>6</v>
      </c>
      <c r="N16" s="288">
        <f>L16-M16</f>
        <v>1066.5</v>
      </c>
      <c r="O16" s="293">
        <v>1074</v>
      </c>
    </row>
    <row r="17" spans="1:15" ht="15.75" x14ac:dyDescent="0.25">
      <c r="A17" s="364"/>
      <c r="B17" s="295"/>
      <c r="C17" s="151"/>
      <c r="D17" s="381" t="s">
        <v>86</v>
      </c>
      <c r="E17" s="381"/>
      <c r="F17" s="381"/>
      <c r="G17" s="289" t="s">
        <v>87</v>
      </c>
      <c r="H17" s="282"/>
      <c r="I17" s="284"/>
      <c r="J17" s="284"/>
      <c r="K17" s="284"/>
      <c r="L17" s="284"/>
      <c r="M17" s="284"/>
      <c r="N17" s="284"/>
      <c r="O17" s="284"/>
    </row>
    <row r="18" spans="1:15" ht="15.75" x14ac:dyDescent="0.25">
      <c r="A18" s="364"/>
      <c r="B18" s="364"/>
      <c r="C18" s="364"/>
      <c r="D18" s="296" t="s">
        <v>62</v>
      </c>
      <c r="E18" s="296" t="s">
        <v>63</v>
      </c>
      <c r="F18" s="171" t="s">
        <v>93</v>
      </c>
      <c r="G18" s="362"/>
      <c r="H18" s="362"/>
      <c r="I18" s="362"/>
      <c r="J18" s="362"/>
      <c r="K18" s="362"/>
      <c r="L18" s="362"/>
      <c r="M18" s="362"/>
      <c r="N18" s="362"/>
      <c r="O18" s="363"/>
    </row>
    <row r="19" spans="1:15" ht="15.75" x14ac:dyDescent="0.25">
      <c r="A19" s="364"/>
      <c r="B19" s="364"/>
      <c r="C19" s="364"/>
      <c r="D19" s="286">
        <v>3</v>
      </c>
      <c r="E19" s="286">
        <v>236</v>
      </c>
      <c r="F19" s="286">
        <v>1</v>
      </c>
      <c r="G19" s="287">
        <v>44228</v>
      </c>
      <c r="H19" s="286">
        <v>0</v>
      </c>
      <c r="I19" s="288">
        <v>0</v>
      </c>
      <c r="J19" s="288">
        <v>0</v>
      </c>
      <c r="K19" s="288">
        <v>0</v>
      </c>
      <c r="L19" s="288">
        <v>236</v>
      </c>
      <c r="M19" s="288">
        <v>1</v>
      </c>
      <c r="N19" s="288">
        <f>L19-M19</f>
        <v>235</v>
      </c>
      <c r="O19" s="293">
        <v>239</v>
      </c>
    </row>
    <row r="20" spans="1:15" ht="15.75" x14ac:dyDescent="0.25">
      <c r="A20" s="391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3"/>
    </row>
    <row r="21" spans="1:15" ht="15.75" x14ac:dyDescent="0.25">
      <c r="A21" s="150" t="s">
        <v>81</v>
      </c>
      <c r="B21" s="168"/>
      <c r="C21" s="150"/>
      <c r="D21" s="374" t="s">
        <v>82</v>
      </c>
      <c r="E21" s="374"/>
      <c r="F21" s="374"/>
      <c r="G21" s="290" t="s">
        <v>83</v>
      </c>
      <c r="H21" s="150" t="s">
        <v>8</v>
      </c>
      <c r="I21" s="169" t="s">
        <v>84</v>
      </c>
      <c r="J21" s="169" t="s">
        <v>64</v>
      </c>
      <c r="K21" s="169" t="s">
        <v>65</v>
      </c>
      <c r="L21" s="169" t="s">
        <v>85</v>
      </c>
      <c r="M21" s="169" t="s">
        <v>98</v>
      </c>
      <c r="N21" s="169" t="s">
        <v>99</v>
      </c>
      <c r="O21" s="169" t="s">
        <v>66</v>
      </c>
    </row>
    <row r="22" spans="1:15" ht="15.75" x14ac:dyDescent="0.25">
      <c r="A22" s="364">
        <v>44227</v>
      </c>
      <c r="B22" s="170" t="s">
        <v>91</v>
      </c>
      <c r="C22" s="296" t="s">
        <v>92</v>
      </c>
      <c r="D22" s="296" t="s">
        <v>62</v>
      </c>
      <c r="E22" s="296" t="s">
        <v>63</v>
      </c>
      <c r="F22" s="171" t="s">
        <v>93</v>
      </c>
      <c r="G22" s="362"/>
      <c r="H22" s="362"/>
      <c r="I22" s="362"/>
      <c r="J22" s="362"/>
      <c r="K22" s="362"/>
      <c r="L22" s="362"/>
      <c r="M22" s="362"/>
      <c r="N22" s="362"/>
      <c r="O22" s="363"/>
    </row>
    <row r="23" spans="1:15" ht="15.75" x14ac:dyDescent="0.25">
      <c r="A23" s="364"/>
      <c r="B23" s="365">
        <v>50</v>
      </c>
      <c r="C23" s="368">
        <v>4</v>
      </c>
      <c r="D23" s="368">
        <v>2</v>
      </c>
      <c r="E23" s="368">
        <v>600</v>
      </c>
      <c r="F23" s="368">
        <v>4</v>
      </c>
      <c r="G23" s="394">
        <v>44228</v>
      </c>
      <c r="H23" s="368">
        <v>0</v>
      </c>
      <c r="I23" s="371">
        <v>0</v>
      </c>
      <c r="J23" s="371">
        <v>0</v>
      </c>
      <c r="K23" s="371">
        <v>0</v>
      </c>
      <c r="L23" s="371">
        <v>623</v>
      </c>
      <c r="M23" s="371">
        <v>4</v>
      </c>
      <c r="N23" s="371">
        <f>L23-M23</f>
        <v>619</v>
      </c>
      <c r="O23" s="284">
        <v>576</v>
      </c>
    </row>
    <row r="24" spans="1:15" ht="15.75" x14ac:dyDescent="0.25">
      <c r="A24" s="364"/>
      <c r="B24" s="366"/>
      <c r="C24" s="369"/>
      <c r="D24" s="369"/>
      <c r="E24" s="369"/>
      <c r="F24" s="369"/>
      <c r="G24" s="395"/>
      <c r="H24" s="369"/>
      <c r="I24" s="372"/>
      <c r="J24" s="372"/>
      <c r="K24" s="372"/>
      <c r="L24" s="372"/>
      <c r="M24" s="372"/>
      <c r="N24" s="372"/>
      <c r="O24" s="284">
        <v>40</v>
      </c>
    </row>
    <row r="25" spans="1:15" ht="15.75" x14ac:dyDescent="0.25">
      <c r="A25" s="364"/>
      <c r="B25" s="367"/>
      <c r="C25" s="370"/>
      <c r="D25" s="370"/>
      <c r="E25" s="370"/>
      <c r="F25" s="370"/>
      <c r="G25" s="396"/>
      <c r="H25" s="370"/>
      <c r="I25" s="373"/>
      <c r="J25" s="373"/>
      <c r="K25" s="373"/>
      <c r="L25" s="373"/>
      <c r="M25" s="373"/>
      <c r="N25" s="373"/>
      <c r="O25" s="293">
        <f>O23+O24</f>
        <v>616</v>
      </c>
    </row>
    <row r="26" spans="1:15" ht="15" customHeight="1" x14ac:dyDescent="0.25">
      <c r="A26" s="364"/>
      <c r="B26" s="295"/>
      <c r="C26" s="151"/>
      <c r="D26" s="381" t="s">
        <v>86</v>
      </c>
      <c r="E26" s="381"/>
      <c r="F26" s="381"/>
      <c r="G26" s="289" t="s">
        <v>87</v>
      </c>
      <c r="H26" s="282"/>
      <c r="I26" s="284"/>
      <c r="J26" s="284"/>
      <c r="K26" s="284"/>
      <c r="L26" s="284"/>
      <c r="M26" s="284"/>
      <c r="N26" s="284"/>
      <c r="O26" s="284"/>
    </row>
    <row r="27" spans="1:15" ht="15.75" x14ac:dyDescent="0.25">
      <c r="A27" s="364"/>
      <c r="B27" s="364"/>
      <c r="C27" s="364"/>
      <c r="D27" s="296" t="s">
        <v>62</v>
      </c>
      <c r="E27" s="296" t="s">
        <v>63</v>
      </c>
      <c r="F27" s="171" t="s">
        <v>93</v>
      </c>
      <c r="G27" s="362"/>
      <c r="H27" s="362"/>
      <c r="I27" s="362"/>
      <c r="J27" s="362"/>
      <c r="K27" s="362"/>
      <c r="L27" s="362"/>
      <c r="M27" s="362"/>
      <c r="N27" s="362"/>
      <c r="O27" s="363"/>
    </row>
    <row r="28" spans="1:15" ht="15.75" x14ac:dyDescent="0.25">
      <c r="A28" s="364"/>
      <c r="B28" s="364"/>
      <c r="C28" s="364"/>
      <c r="D28" s="286">
        <v>7</v>
      </c>
      <c r="E28" s="286">
        <v>143</v>
      </c>
      <c r="F28" s="286">
        <v>2</v>
      </c>
      <c r="G28" s="287">
        <v>44228</v>
      </c>
      <c r="H28" s="286">
        <v>0</v>
      </c>
      <c r="I28" s="288">
        <v>0</v>
      </c>
      <c r="J28" s="288">
        <v>0</v>
      </c>
      <c r="K28" s="288">
        <v>0</v>
      </c>
      <c r="L28" s="288">
        <v>143</v>
      </c>
      <c r="M28" s="288">
        <v>2</v>
      </c>
      <c r="N28" s="288">
        <f>L28-M28</f>
        <v>141</v>
      </c>
      <c r="O28" s="293">
        <v>141</v>
      </c>
    </row>
    <row r="29" spans="1:15" ht="15.75" x14ac:dyDescent="0.25">
      <c r="A29" s="397" t="s">
        <v>397</v>
      </c>
      <c r="B29" s="397"/>
      <c r="C29" s="397"/>
      <c r="D29" s="397"/>
      <c r="E29" s="397"/>
      <c r="F29" s="397"/>
      <c r="G29" s="397"/>
      <c r="H29" s="376" t="s">
        <v>5</v>
      </c>
      <c r="I29" s="376"/>
      <c r="J29" s="376"/>
      <c r="K29" s="376"/>
      <c r="L29" s="293">
        <f>L9+L16+L19+L23+L28</f>
        <v>2373.5</v>
      </c>
      <c r="M29" s="293">
        <f>M9+M16+M19+M23+M28</f>
        <v>17</v>
      </c>
      <c r="N29" s="293">
        <f>N9+N16+N19+N23+N28</f>
        <v>2356.5</v>
      </c>
      <c r="O29" s="155">
        <f>O11+O16+O19+O25+O28</f>
        <v>2365</v>
      </c>
    </row>
    <row r="30" spans="1:15" ht="15.75" x14ac:dyDescent="0.25">
      <c r="A30" s="398"/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400"/>
    </row>
    <row r="31" spans="1:15" ht="15.75" x14ac:dyDescent="0.25">
      <c r="A31" s="382">
        <v>44228</v>
      </c>
      <c r="B31" s="170" t="s">
        <v>91</v>
      </c>
      <c r="C31" s="296" t="s">
        <v>92</v>
      </c>
      <c r="D31" s="296" t="s">
        <v>62</v>
      </c>
      <c r="E31" s="296" t="s">
        <v>63</v>
      </c>
      <c r="F31" s="171" t="s">
        <v>93</v>
      </c>
      <c r="G31" s="362"/>
      <c r="H31" s="362"/>
      <c r="I31" s="362"/>
      <c r="J31" s="362"/>
      <c r="K31" s="362"/>
      <c r="L31" s="362"/>
      <c r="M31" s="362"/>
      <c r="N31" s="362"/>
      <c r="O31" s="363"/>
    </row>
    <row r="32" spans="1:15" ht="15.75" x14ac:dyDescent="0.25">
      <c r="A32" s="383"/>
      <c r="B32" s="285">
        <v>100</v>
      </c>
      <c r="C32" s="286">
        <v>5</v>
      </c>
      <c r="D32" s="286">
        <v>18</v>
      </c>
      <c r="E32" s="286">
        <v>1382</v>
      </c>
      <c r="F32" s="286">
        <v>10</v>
      </c>
      <c r="G32" s="292">
        <v>44228</v>
      </c>
      <c r="H32" s="300">
        <v>1016</v>
      </c>
      <c r="I32" s="294">
        <v>125</v>
      </c>
      <c r="J32" s="288">
        <v>0</v>
      </c>
      <c r="K32" s="288">
        <v>0</v>
      </c>
      <c r="L32" s="288">
        <v>1429.5</v>
      </c>
      <c r="M32" s="288">
        <v>10</v>
      </c>
      <c r="N32" s="288">
        <f>L32-M32</f>
        <v>1419.5</v>
      </c>
      <c r="O32" s="294">
        <v>1297</v>
      </c>
    </row>
    <row r="33" spans="1:15" ht="15.75" x14ac:dyDescent="0.25">
      <c r="A33" s="383"/>
      <c r="B33" s="295"/>
      <c r="C33" s="151"/>
      <c r="D33" s="381" t="s">
        <v>86</v>
      </c>
      <c r="E33" s="381"/>
      <c r="F33" s="381"/>
      <c r="G33" s="289" t="s">
        <v>87</v>
      </c>
      <c r="H33" s="282"/>
      <c r="I33" s="284"/>
      <c r="J33" s="284"/>
      <c r="K33" s="284"/>
      <c r="L33" s="284"/>
      <c r="M33" s="284"/>
      <c r="N33" s="284"/>
      <c r="O33" s="284"/>
    </row>
    <row r="34" spans="1:15" ht="15.75" x14ac:dyDescent="0.25">
      <c r="A34" s="383"/>
      <c r="B34" s="385"/>
      <c r="C34" s="386"/>
      <c r="D34" s="296" t="s">
        <v>62</v>
      </c>
      <c r="E34" s="296" t="s">
        <v>63</v>
      </c>
      <c r="F34" s="171" t="s">
        <v>93</v>
      </c>
      <c r="G34" s="362"/>
      <c r="H34" s="362"/>
      <c r="I34" s="362"/>
      <c r="J34" s="362"/>
      <c r="K34" s="362"/>
      <c r="L34" s="362"/>
      <c r="M34" s="362"/>
      <c r="N34" s="362"/>
      <c r="O34" s="363"/>
    </row>
    <row r="35" spans="1:15" ht="15.75" x14ac:dyDescent="0.25">
      <c r="A35" s="383"/>
      <c r="B35" s="387"/>
      <c r="C35" s="388"/>
      <c r="D35" s="368">
        <v>5</v>
      </c>
      <c r="E35" s="368">
        <v>295</v>
      </c>
      <c r="F35" s="368">
        <v>5</v>
      </c>
      <c r="G35" s="382">
        <v>44229</v>
      </c>
      <c r="H35" s="368">
        <v>0</v>
      </c>
      <c r="I35" s="371">
        <v>0</v>
      </c>
      <c r="J35" s="371">
        <v>0</v>
      </c>
      <c r="K35" s="371">
        <v>0</v>
      </c>
      <c r="L35" s="371">
        <v>295</v>
      </c>
      <c r="M35" s="371">
        <v>5</v>
      </c>
      <c r="N35" s="371">
        <f>L35-M35</f>
        <v>290</v>
      </c>
      <c r="O35" s="284">
        <v>270</v>
      </c>
    </row>
    <row r="36" spans="1:15" ht="15.75" x14ac:dyDescent="0.25">
      <c r="A36" s="383"/>
      <c r="B36" s="387"/>
      <c r="C36" s="388"/>
      <c r="D36" s="369"/>
      <c r="E36" s="369"/>
      <c r="F36" s="369"/>
      <c r="G36" s="383"/>
      <c r="H36" s="369"/>
      <c r="I36" s="372"/>
      <c r="J36" s="372"/>
      <c r="K36" s="372"/>
      <c r="L36" s="372"/>
      <c r="M36" s="372"/>
      <c r="N36" s="372"/>
      <c r="O36" s="284">
        <v>20</v>
      </c>
    </row>
    <row r="37" spans="1:15" ht="15.75" x14ac:dyDescent="0.25">
      <c r="A37" s="384"/>
      <c r="B37" s="389"/>
      <c r="C37" s="390"/>
      <c r="D37" s="370"/>
      <c r="E37" s="370"/>
      <c r="F37" s="370"/>
      <c r="G37" s="384"/>
      <c r="H37" s="370"/>
      <c r="I37" s="373"/>
      <c r="J37" s="373"/>
      <c r="K37" s="373"/>
      <c r="L37" s="373"/>
      <c r="M37" s="373"/>
      <c r="N37" s="373"/>
      <c r="O37" s="293">
        <f>O35+O36</f>
        <v>290</v>
      </c>
    </row>
    <row r="38" spans="1:15" ht="15.75" x14ac:dyDescent="0.25">
      <c r="A38" s="362"/>
      <c r="B38" s="362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3"/>
    </row>
    <row r="39" spans="1:15" ht="15.75" x14ac:dyDescent="0.25">
      <c r="A39" s="150" t="s">
        <v>81</v>
      </c>
      <c r="B39" s="168"/>
      <c r="C39" s="150"/>
      <c r="D39" s="374" t="s">
        <v>82</v>
      </c>
      <c r="E39" s="374"/>
      <c r="F39" s="374"/>
      <c r="G39" s="181" t="s">
        <v>83</v>
      </c>
      <c r="H39" s="169" t="s">
        <v>8</v>
      </c>
      <c r="I39" s="169" t="s">
        <v>84</v>
      </c>
      <c r="J39" s="169" t="s">
        <v>64</v>
      </c>
      <c r="K39" s="169" t="s">
        <v>65</v>
      </c>
      <c r="L39" s="169" t="s">
        <v>85</v>
      </c>
      <c r="M39" s="169" t="s">
        <v>98</v>
      </c>
      <c r="N39" s="169" t="s">
        <v>99</v>
      </c>
      <c r="O39" s="169" t="s">
        <v>66</v>
      </c>
    </row>
    <row r="40" spans="1:15" ht="15.75" x14ac:dyDescent="0.25">
      <c r="A40" s="382">
        <v>44229</v>
      </c>
      <c r="B40" s="170" t="s">
        <v>91</v>
      </c>
      <c r="C40" s="296" t="s">
        <v>92</v>
      </c>
      <c r="D40" s="296" t="s">
        <v>62</v>
      </c>
      <c r="E40" s="296" t="s">
        <v>63</v>
      </c>
      <c r="F40" s="171" t="s">
        <v>93</v>
      </c>
      <c r="G40" s="363"/>
      <c r="H40" s="363"/>
      <c r="I40" s="363"/>
      <c r="J40" s="363"/>
      <c r="K40" s="363"/>
      <c r="L40" s="363"/>
      <c r="M40" s="363"/>
      <c r="N40" s="363"/>
      <c r="O40" s="363"/>
    </row>
    <row r="41" spans="1:15" ht="15.75" x14ac:dyDescent="0.25">
      <c r="A41" s="383"/>
      <c r="B41" s="295">
        <v>100</v>
      </c>
      <c r="C41" s="282">
        <v>5</v>
      </c>
      <c r="D41" s="282">
        <v>28</v>
      </c>
      <c r="E41" s="282">
        <v>1372</v>
      </c>
      <c r="F41" s="282">
        <v>10</v>
      </c>
      <c r="G41" s="283">
        <v>44229</v>
      </c>
      <c r="H41" s="282">
        <v>0</v>
      </c>
      <c r="I41" s="284">
        <v>0</v>
      </c>
      <c r="J41" s="284">
        <v>0</v>
      </c>
      <c r="K41" s="284">
        <v>0</v>
      </c>
      <c r="L41" s="284">
        <v>1419.5</v>
      </c>
      <c r="M41" s="288">
        <v>10</v>
      </c>
      <c r="N41" s="288">
        <f>L41-M41</f>
        <v>1409.5</v>
      </c>
      <c r="O41" s="293">
        <v>1410</v>
      </c>
    </row>
    <row r="42" spans="1:15" ht="15.75" x14ac:dyDescent="0.25">
      <c r="A42" s="383"/>
      <c r="B42" s="295"/>
      <c r="C42" s="151"/>
      <c r="D42" s="381" t="s">
        <v>86</v>
      </c>
      <c r="E42" s="381"/>
      <c r="F42" s="381"/>
      <c r="G42" s="289" t="s">
        <v>87</v>
      </c>
      <c r="H42" s="282"/>
      <c r="I42" s="284"/>
      <c r="J42" s="284"/>
      <c r="K42" s="284"/>
      <c r="L42" s="284"/>
      <c r="M42" s="284"/>
      <c r="N42" s="284"/>
      <c r="O42" s="284"/>
    </row>
    <row r="43" spans="1:15" ht="15.75" x14ac:dyDescent="0.25">
      <c r="A43" s="383"/>
      <c r="B43" s="385"/>
      <c r="C43" s="386"/>
      <c r="D43" s="296" t="s">
        <v>62</v>
      </c>
      <c r="E43" s="296" t="s">
        <v>63</v>
      </c>
      <c r="F43" s="171" t="s">
        <v>93</v>
      </c>
      <c r="G43" s="362"/>
      <c r="H43" s="362"/>
      <c r="I43" s="362"/>
      <c r="J43" s="362"/>
      <c r="K43" s="362"/>
      <c r="L43" s="362"/>
      <c r="M43" s="362"/>
      <c r="N43" s="362"/>
      <c r="O43" s="363"/>
    </row>
    <row r="44" spans="1:15" ht="15.75" x14ac:dyDescent="0.25">
      <c r="A44" s="383"/>
      <c r="B44" s="387"/>
      <c r="C44" s="388"/>
      <c r="D44" s="368">
        <v>4</v>
      </c>
      <c r="E44" s="368">
        <v>296</v>
      </c>
      <c r="F44" s="368">
        <v>5</v>
      </c>
      <c r="G44" s="382">
        <v>44230</v>
      </c>
      <c r="H44" s="368">
        <v>0</v>
      </c>
      <c r="I44" s="371">
        <v>0</v>
      </c>
      <c r="J44" s="371">
        <v>0</v>
      </c>
      <c r="K44" s="371">
        <v>0</v>
      </c>
      <c r="L44" s="371">
        <v>296</v>
      </c>
      <c r="M44" s="371">
        <v>5</v>
      </c>
      <c r="N44" s="371">
        <f>L44-M44</f>
        <v>291</v>
      </c>
      <c r="O44" s="284">
        <v>251</v>
      </c>
    </row>
    <row r="45" spans="1:15" ht="15.75" x14ac:dyDescent="0.25">
      <c r="A45" s="383"/>
      <c r="B45" s="387"/>
      <c r="C45" s="388"/>
      <c r="D45" s="369"/>
      <c r="E45" s="369"/>
      <c r="F45" s="369"/>
      <c r="G45" s="383"/>
      <c r="H45" s="369"/>
      <c r="I45" s="372"/>
      <c r="J45" s="372"/>
      <c r="K45" s="372"/>
      <c r="L45" s="372"/>
      <c r="M45" s="372"/>
      <c r="N45" s="372"/>
      <c r="O45" s="284">
        <v>40</v>
      </c>
    </row>
    <row r="46" spans="1:15" ht="15.75" x14ac:dyDescent="0.25">
      <c r="A46" s="384"/>
      <c r="B46" s="389"/>
      <c r="C46" s="390"/>
      <c r="D46" s="370"/>
      <c r="E46" s="370"/>
      <c r="F46" s="370"/>
      <c r="G46" s="384"/>
      <c r="H46" s="370"/>
      <c r="I46" s="373"/>
      <c r="J46" s="373"/>
      <c r="K46" s="373"/>
      <c r="L46" s="373"/>
      <c r="M46" s="373"/>
      <c r="N46" s="373"/>
      <c r="O46" s="293">
        <f>O44+O45</f>
        <v>291</v>
      </c>
    </row>
    <row r="47" spans="1:15" ht="15.75" x14ac:dyDescent="0.25">
      <c r="A47" s="362" t="s">
        <v>112</v>
      </c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3"/>
    </row>
    <row r="48" spans="1:15" ht="15.75" x14ac:dyDescent="0.25">
      <c r="A48" s="150" t="s">
        <v>81</v>
      </c>
      <c r="B48" s="168"/>
      <c r="C48" s="150"/>
      <c r="D48" s="374" t="s">
        <v>82</v>
      </c>
      <c r="E48" s="374"/>
      <c r="F48" s="374"/>
      <c r="G48" s="290" t="s">
        <v>83</v>
      </c>
      <c r="H48" s="150" t="s">
        <v>8</v>
      </c>
      <c r="I48" s="169" t="s">
        <v>84</v>
      </c>
      <c r="J48" s="169" t="s">
        <v>64</v>
      </c>
      <c r="K48" s="169" t="s">
        <v>65</v>
      </c>
      <c r="L48" s="169" t="s">
        <v>85</v>
      </c>
      <c r="M48" s="169" t="s">
        <v>98</v>
      </c>
      <c r="N48" s="169" t="s">
        <v>99</v>
      </c>
      <c r="O48" s="169" t="s">
        <v>66</v>
      </c>
    </row>
    <row r="49" spans="1:15" ht="15.75" x14ac:dyDescent="0.25">
      <c r="A49" s="364">
        <v>44230</v>
      </c>
      <c r="B49" s="170" t="s">
        <v>91</v>
      </c>
      <c r="C49" s="296" t="s">
        <v>92</v>
      </c>
      <c r="D49" s="296" t="s">
        <v>62</v>
      </c>
      <c r="E49" s="296" t="s">
        <v>63</v>
      </c>
      <c r="F49" s="171" t="s">
        <v>93</v>
      </c>
      <c r="G49" s="362"/>
      <c r="H49" s="362"/>
      <c r="I49" s="362"/>
      <c r="J49" s="362"/>
      <c r="K49" s="362"/>
      <c r="L49" s="362"/>
      <c r="M49" s="362"/>
      <c r="N49" s="362"/>
      <c r="O49" s="363"/>
    </row>
    <row r="50" spans="1:15" ht="15.75" x14ac:dyDescent="0.25">
      <c r="A50" s="364"/>
      <c r="B50" s="295">
        <v>90</v>
      </c>
      <c r="C50" s="282">
        <v>3</v>
      </c>
      <c r="D50" s="282">
        <v>20</v>
      </c>
      <c r="E50" s="282">
        <v>1316</v>
      </c>
      <c r="F50" s="282">
        <v>7</v>
      </c>
      <c r="G50" s="283">
        <v>44230</v>
      </c>
      <c r="H50" s="282">
        <v>0</v>
      </c>
      <c r="I50" s="284">
        <v>0</v>
      </c>
      <c r="J50" s="212">
        <v>0</v>
      </c>
      <c r="K50" s="212">
        <v>0</v>
      </c>
      <c r="L50" s="212">
        <v>1359.5</v>
      </c>
      <c r="M50" s="213">
        <v>7</v>
      </c>
      <c r="N50" s="288">
        <f>L50-M50</f>
        <v>1352.5</v>
      </c>
      <c r="O50" s="293">
        <v>1353</v>
      </c>
    </row>
    <row r="51" spans="1:15" ht="15.75" x14ac:dyDescent="0.25">
      <c r="A51" s="364"/>
      <c r="B51" s="295"/>
      <c r="C51" s="151"/>
      <c r="D51" s="381" t="s">
        <v>86</v>
      </c>
      <c r="E51" s="381"/>
      <c r="F51" s="381"/>
      <c r="G51" s="289" t="s">
        <v>87</v>
      </c>
      <c r="H51" s="282"/>
      <c r="I51" s="284"/>
      <c r="J51" s="284"/>
      <c r="K51" s="284"/>
      <c r="L51" s="284"/>
      <c r="M51" s="284"/>
      <c r="N51" s="284"/>
      <c r="O51" s="284"/>
    </row>
    <row r="52" spans="1:15" ht="15.75" x14ac:dyDescent="0.25">
      <c r="A52" s="364"/>
      <c r="B52" s="364"/>
      <c r="C52" s="364"/>
      <c r="D52" s="296" t="s">
        <v>62</v>
      </c>
      <c r="E52" s="296" t="s">
        <v>63</v>
      </c>
      <c r="F52" s="171" t="s">
        <v>93</v>
      </c>
      <c r="G52" s="362"/>
      <c r="H52" s="362"/>
      <c r="I52" s="362"/>
      <c r="J52" s="362"/>
      <c r="K52" s="362"/>
      <c r="L52" s="362"/>
      <c r="M52" s="362"/>
      <c r="N52" s="362"/>
      <c r="O52" s="363"/>
    </row>
    <row r="53" spans="1:15" ht="15.75" x14ac:dyDescent="0.25">
      <c r="A53" s="364"/>
      <c r="B53" s="364"/>
      <c r="C53" s="364"/>
      <c r="D53" s="368">
        <v>6</v>
      </c>
      <c r="E53" s="368">
        <v>294</v>
      </c>
      <c r="F53" s="368">
        <v>0</v>
      </c>
      <c r="G53" s="382">
        <v>44231</v>
      </c>
      <c r="H53" s="368">
        <v>0</v>
      </c>
      <c r="I53" s="371">
        <v>0</v>
      </c>
      <c r="J53" s="371">
        <v>0</v>
      </c>
      <c r="K53" s="371">
        <v>0</v>
      </c>
      <c r="L53" s="371">
        <v>294</v>
      </c>
      <c r="M53" s="371">
        <v>0</v>
      </c>
      <c r="N53" s="371">
        <f>L53-M53</f>
        <v>294</v>
      </c>
      <c r="O53" s="284">
        <v>274</v>
      </c>
    </row>
    <row r="54" spans="1:15" ht="15.75" x14ac:dyDescent="0.25">
      <c r="A54" s="364"/>
      <c r="B54" s="364"/>
      <c r="C54" s="364"/>
      <c r="D54" s="369"/>
      <c r="E54" s="369"/>
      <c r="F54" s="369"/>
      <c r="G54" s="383"/>
      <c r="H54" s="369"/>
      <c r="I54" s="372"/>
      <c r="J54" s="372"/>
      <c r="K54" s="372"/>
      <c r="L54" s="372"/>
      <c r="M54" s="372"/>
      <c r="N54" s="372"/>
      <c r="O54" s="284">
        <v>20</v>
      </c>
    </row>
    <row r="55" spans="1:15" ht="15.75" x14ac:dyDescent="0.25">
      <c r="A55" s="364"/>
      <c r="B55" s="364"/>
      <c r="C55" s="364"/>
      <c r="D55" s="370"/>
      <c r="E55" s="370"/>
      <c r="F55" s="370"/>
      <c r="G55" s="384"/>
      <c r="H55" s="370"/>
      <c r="I55" s="373"/>
      <c r="J55" s="373"/>
      <c r="K55" s="373"/>
      <c r="L55" s="373"/>
      <c r="M55" s="373"/>
      <c r="N55" s="373"/>
      <c r="O55" s="293">
        <f>O53+O54</f>
        <v>294</v>
      </c>
    </row>
    <row r="56" spans="1:15" ht="15.75" x14ac:dyDescent="0.25">
      <c r="A56" s="362"/>
      <c r="B56" s="362"/>
      <c r="C56" s="362"/>
      <c r="D56" s="362"/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3"/>
    </row>
    <row r="57" spans="1:15" ht="15.75" x14ac:dyDescent="0.25">
      <c r="A57" s="150" t="s">
        <v>81</v>
      </c>
      <c r="B57" s="168"/>
      <c r="C57" s="150"/>
      <c r="D57" s="374" t="s">
        <v>82</v>
      </c>
      <c r="E57" s="374"/>
      <c r="F57" s="374"/>
      <c r="G57" s="290" t="s">
        <v>83</v>
      </c>
      <c r="H57" s="150" t="s">
        <v>8</v>
      </c>
      <c r="I57" s="169" t="s">
        <v>84</v>
      </c>
      <c r="J57" s="169" t="s">
        <v>64</v>
      </c>
      <c r="K57" s="169" t="s">
        <v>65</v>
      </c>
      <c r="L57" s="169" t="s">
        <v>85</v>
      </c>
      <c r="M57" s="169" t="s">
        <v>98</v>
      </c>
      <c r="N57" s="169" t="s">
        <v>99</v>
      </c>
      <c r="O57" s="169" t="s">
        <v>66</v>
      </c>
    </row>
    <row r="58" spans="1:15" ht="15.75" x14ac:dyDescent="0.25">
      <c r="A58" s="364">
        <v>44231</v>
      </c>
      <c r="B58" s="170" t="s">
        <v>91</v>
      </c>
      <c r="C58" s="296" t="s">
        <v>92</v>
      </c>
      <c r="D58" s="296" t="s">
        <v>62</v>
      </c>
      <c r="E58" s="296" t="s">
        <v>63</v>
      </c>
      <c r="F58" s="171" t="s">
        <v>93</v>
      </c>
      <c r="G58" s="362"/>
      <c r="H58" s="362"/>
      <c r="I58" s="362"/>
      <c r="J58" s="362"/>
      <c r="K58" s="362"/>
      <c r="L58" s="362"/>
      <c r="M58" s="362"/>
      <c r="N58" s="362"/>
      <c r="O58" s="363"/>
    </row>
    <row r="59" spans="1:15" ht="15.75" x14ac:dyDescent="0.25">
      <c r="A59" s="364"/>
      <c r="B59" s="365">
        <v>100</v>
      </c>
      <c r="C59" s="368">
        <v>4</v>
      </c>
      <c r="D59" s="368">
        <v>20</v>
      </c>
      <c r="E59" s="368">
        <v>1380</v>
      </c>
      <c r="F59" s="368">
        <v>9</v>
      </c>
      <c r="G59" s="382">
        <v>44231</v>
      </c>
      <c r="H59" s="368">
        <v>0</v>
      </c>
      <c r="I59" s="371">
        <v>0</v>
      </c>
      <c r="J59" s="371">
        <v>0</v>
      </c>
      <c r="K59" s="371">
        <v>0</v>
      </c>
      <c r="L59" s="371">
        <v>1428</v>
      </c>
      <c r="M59" s="371">
        <v>9</v>
      </c>
      <c r="N59" s="371">
        <f>L59-M59</f>
        <v>1419</v>
      </c>
      <c r="O59" s="284">
        <v>1400</v>
      </c>
    </row>
    <row r="60" spans="1:15" ht="15.75" x14ac:dyDescent="0.25">
      <c r="A60" s="364"/>
      <c r="B60" s="366"/>
      <c r="C60" s="369"/>
      <c r="D60" s="369"/>
      <c r="E60" s="369"/>
      <c r="F60" s="369"/>
      <c r="G60" s="383"/>
      <c r="H60" s="369"/>
      <c r="I60" s="372"/>
      <c r="J60" s="372"/>
      <c r="K60" s="372"/>
      <c r="L60" s="372"/>
      <c r="M60" s="372"/>
      <c r="N60" s="372"/>
      <c r="O60" s="284">
        <v>20</v>
      </c>
    </row>
    <row r="61" spans="1:15" ht="15.75" x14ac:dyDescent="0.25">
      <c r="A61" s="364"/>
      <c r="B61" s="367"/>
      <c r="C61" s="370"/>
      <c r="D61" s="370"/>
      <c r="E61" s="370"/>
      <c r="F61" s="370"/>
      <c r="G61" s="384"/>
      <c r="H61" s="370"/>
      <c r="I61" s="373"/>
      <c r="J61" s="373"/>
      <c r="K61" s="373"/>
      <c r="L61" s="373"/>
      <c r="M61" s="373"/>
      <c r="N61" s="373"/>
      <c r="O61" s="293">
        <f>O59+O60</f>
        <v>1420</v>
      </c>
    </row>
    <row r="62" spans="1:15" ht="15.75" x14ac:dyDescent="0.25">
      <c r="A62" s="364"/>
      <c r="B62" s="295"/>
      <c r="C62" s="151"/>
      <c r="D62" s="381" t="s">
        <v>86</v>
      </c>
      <c r="E62" s="381"/>
      <c r="F62" s="381"/>
      <c r="G62" s="289" t="s">
        <v>87</v>
      </c>
      <c r="H62" s="282"/>
      <c r="I62" s="284"/>
      <c r="J62" s="284"/>
      <c r="K62" s="284"/>
      <c r="L62" s="284"/>
      <c r="M62" s="284"/>
      <c r="N62" s="284"/>
      <c r="O62" s="284"/>
    </row>
    <row r="63" spans="1:15" ht="15.75" x14ac:dyDescent="0.25">
      <c r="A63" s="364"/>
      <c r="B63" s="364"/>
      <c r="C63" s="364"/>
      <c r="D63" s="296" t="s">
        <v>62</v>
      </c>
      <c r="E63" s="296" t="s">
        <v>63</v>
      </c>
      <c r="F63" s="171" t="s">
        <v>93</v>
      </c>
      <c r="G63" s="362"/>
      <c r="H63" s="362"/>
      <c r="I63" s="362"/>
      <c r="J63" s="362"/>
      <c r="K63" s="362"/>
      <c r="L63" s="362"/>
      <c r="M63" s="362"/>
      <c r="N63" s="362"/>
      <c r="O63" s="363"/>
    </row>
    <row r="64" spans="1:15" ht="15.75" x14ac:dyDescent="0.25">
      <c r="A64" s="364"/>
      <c r="B64" s="364"/>
      <c r="C64" s="364"/>
      <c r="D64" s="282">
        <v>4</v>
      </c>
      <c r="E64" s="282">
        <v>296</v>
      </c>
      <c r="F64" s="282">
        <v>4</v>
      </c>
      <c r="G64" s="283">
        <v>44232</v>
      </c>
      <c r="H64" s="282">
        <v>0</v>
      </c>
      <c r="I64" s="284">
        <v>0</v>
      </c>
      <c r="J64" s="284">
        <v>0</v>
      </c>
      <c r="K64" s="284">
        <v>0</v>
      </c>
      <c r="L64" s="284">
        <v>296</v>
      </c>
      <c r="M64" s="288">
        <v>4</v>
      </c>
      <c r="N64" s="288">
        <f>L64-M64</f>
        <v>292</v>
      </c>
      <c r="O64" s="293">
        <v>292</v>
      </c>
    </row>
    <row r="65" spans="1:15" ht="15.75" x14ac:dyDescent="0.25">
      <c r="A65" s="362"/>
      <c r="B65" s="362"/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3"/>
    </row>
    <row r="66" spans="1:15" ht="15.75" x14ac:dyDescent="0.25">
      <c r="A66" s="150" t="s">
        <v>81</v>
      </c>
      <c r="B66" s="168"/>
      <c r="C66" s="150"/>
      <c r="D66" s="374" t="s">
        <v>82</v>
      </c>
      <c r="E66" s="374"/>
      <c r="F66" s="374"/>
      <c r="G66" s="290" t="s">
        <v>83</v>
      </c>
      <c r="H66" s="150" t="s">
        <v>8</v>
      </c>
      <c r="I66" s="169" t="s">
        <v>84</v>
      </c>
      <c r="J66" s="169" t="s">
        <v>64</v>
      </c>
      <c r="K66" s="169" t="s">
        <v>65</v>
      </c>
      <c r="L66" s="169" t="s">
        <v>85</v>
      </c>
      <c r="M66" s="169" t="s">
        <v>98</v>
      </c>
      <c r="N66" s="169" t="s">
        <v>99</v>
      </c>
      <c r="O66" s="169" t="s">
        <v>66</v>
      </c>
    </row>
    <row r="67" spans="1:15" ht="15.75" x14ac:dyDescent="0.25">
      <c r="A67" s="364">
        <v>44232</v>
      </c>
      <c r="B67" s="170" t="s">
        <v>91</v>
      </c>
      <c r="C67" s="296" t="s">
        <v>92</v>
      </c>
      <c r="D67" s="296" t="s">
        <v>62</v>
      </c>
      <c r="E67" s="296" t="s">
        <v>63</v>
      </c>
      <c r="F67" s="171" t="s">
        <v>93</v>
      </c>
      <c r="G67" s="362"/>
      <c r="H67" s="362"/>
      <c r="I67" s="362"/>
      <c r="J67" s="362"/>
      <c r="K67" s="362"/>
      <c r="L67" s="362"/>
      <c r="M67" s="362"/>
      <c r="N67" s="362"/>
      <c r="O67" s="363"/>
    </row>
    <row r="68" spans="1:15" ht="15.75" x14ac:dyDescent="0.25">
      <c r="A68" s="364"/>
      <c r="B68" s="295">
        <v>100</v>
      </c>
      <c r="C68" s="282">
        <v>4</v>
      </c>
      <c r="D68" s="282">
        <v>13</v>
      </c>
      <c r="E68" s="282">
        <v>1387</v>
      </c>
      <c r="F68" s="282">
        <v>4</v>
      </c>
      <c r="G68" s="283">
        <v>44232</v>
      </c>
      <c r="H68" s="282">
        <v>0</v>
      </c>
      <c r="I68" s="284">
        <v>0</v>
      </c>
      <c r="J68" s="284">
        <v>0</v>
      </c>
      <c r="K68" s="284">
        <v>0</v>
      </c>
      <c r="L68" s="284">
        <v>1435</v>
      </c>
      <c r="M68" s="284">
        <v>4</v>
      </c>
      <c r="N68" s="182">
        <f>L68-M68</f>
        <v>1431</v>
      </c>
      <c r="O68" s="293">
        <v>1435</v>
      </c>
    </row>
    <row r="69" spans="1:15" ht="15.75" x14ac:dyDescent="0.25">
      <c r="A69" s="364"/>
      <c r="B69" s="295"/>
      <c r="C69" s="151"/>
      <c r="D69" s="381" t="s">
        <v>86</v>
      </c>
      <c r="E69" s="381"/>
      <c r="F69" s="381"/>
      <c r="G69" s="289" t="s">
        <v>87</v>
      </c>
      <c r="H69" s="282"/>
      <c r="I69" s="284"/>
      <c r="J69" s="284"/>
      <c r="K69" s="284"/>
      <c r="L69" s="284"/>
      <c r="M69" s="284"/>
      <c r="N69" s="284"/>
      <c r="O69" s="284"/>
    </row>
    <row r="70" spans="1:15" ht="15.75" x14ac:dyDescent="0.25">
      <c r="A70" s="364"/>
      <c r="B70" s="364"/>
      <c r="C70" s="364"/>
      <c r="D70" s="296" t="s">
        <v>62</v>
      </c>
      <c r="E70" s="296" t="s">
        <v>63</v>
      </c>
      <c r="F70" s="171" t="s">
        <v>93</v>
      </c>
      <c r="G70" s="362"/>
      <c r="H70" s="362"/>
      <c r="I70" s="362"/>
      <c r="J70" s="362"/>
      <c r="K70" s="362"/>
      <c r="L70" s="362"/>
      <c r="M70" s="362"/>
      <c r="N70" s="362"/>
      <c r="O70" s="363"/>
    </row>
    <row r="71" spans="1:15" ht="15.75" x14ac:dyDescent="0.25">
      <c r="A71" s="364"/>
      <c r="B71" s="364"/>
      <c r="C71" s="364"/>
      <c r="D71" s="282">
        <v>6</v>
      </c>
      <c r="E71" s="282">
        <v>294</v>
      </c>
      <c r="F71" s="282">
        <v>2</v>
      </c>
      <c r="G71" s="283">
        <v>44235</v>
      </c>
      <c r="H71" s="282">
        <v>0</v>
      </c>
      <c r="I71" s="284">
        <v>0</v>
      </c>
      <c r="J71" s="284">
        <v>0</v>
      </c>
      <c r="K71" s="284">
        <v>0</v>
      </c>
      <c r="L71" s="284">
        <v>294</v>
      </c>
      <c r="M71" s="288">
        <v>2</v>
      </c>
      <c r="N71" s="288">
        <f>L71-M71</f>
        <v>292</v>
      </c>
      <c r="O71" s="293">
        <v>292</v>
      </c>
    </row>
    <row r="72" spans="1:15" ht="15.75" x14ac:dyDescent="0.25">
      <c r="A72" s="362"/>
      <c r="B72" s="362"/>
      <c r="C72" s="362"/>
      <c r="D72" s="362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3"/>
    </row>
    <row r="73" spans="1:15" ht="15.75" x14ac:dyDescent="0.25">
      <c r="A73" s="150" t="s">
        <v>81</v>
      </c>
      <c r="B73" s="168"/>
      <c r="C73" s="150"/>
      <c r="D73" s="374" t="s">
        <v>82</v>
      </c>
      <c r="E73" s="374"/>
      <c r="F73" s="374"/>
      <c r="G73" s="290" t="s">
        <v>83</v>
      </c>
      <c r="H73" s="150" t="s">
        <v>8</v>
      </c>
      <c r="I73" s="169" t="s">
        <v>84</v>
      </c>
      <c r="J73" s="169" t="s">
        <v>64</v>
      </c>
      <c r="K73" s="169" t="s">
        <v>65</v>
      </c>
      <c r="L73" s="169" t="s">
        <v>85</v>
      </c>
      <c r="M73" s="169" t="s">
        <v>98</v>
      </c>
      <c r="N73" s="169" t="s">
        <v>99</v>
      </c>
      <c r="O73" s="169" t="s">
        <v>66</v>
      </c>
    </row>
    <row r="74" spans="1:15" ht="15.75" x14ac:dyDescent="0.25">
      <c r="A74" s="382">
        <v>44233</v>
      </c>
      <c r="B74" s="170" t="s">
        <v>91</v>
      </c>
      <c r="C74" s="296" t="s">
        <v>92</v>
      </c>
      <c r="D74" s="296" t="s">
        <v>62</v>
      </c>
      <c r="E74" s="296" t="s">
        <v>63</v>
      </c>
      <c r="F74" s="171" t="s">
        <v>93</v>
      </c>
      <c r="G74" s="362"/>
      <c r="H74" s="362"/>
      <c r="I74" s="362"/>
      <c r="J74" s="362"/>
      <c r="K74" s="362"/>
      <c r="L74" s="362"/>
      <c r="M74" s="362"/>
      <c r="N74" s="362"/>
      <c r="O74" s="363"/>
    </row>
    <row r="75" spans="1:15" ht="15.75" x14ac:dyDescent="0.25">
      <c r="A75" s="383"/>
      <c r="B75" s="295">
        <v>96</v>
      </c>
      <c r="C75" s="282">
        <v>4</v>
      </c>
      <c r="D75" s="282">
        <v>16</v>
      </c>
      <c r="E75" s="282">
        <v>984</v>
      </c>
      <c r="F75" s="282">
        <v>5</v>
      </c>
      <c r="G75" s="283">
        <v>44235</v>
      </c>
      <c r="H75" s="282">
        <v>0</v>
      </c>
      <c r="I75" s="284">
        <v>0</v>
      </c>
      <c r="J75" s="284">
        <v>0</v>
      </c>
      <c r="K75" s="284">
        <v>0</v>
      </c>
      <c r="L75" s="284">
        <v>1030</v>
      </c>
      <c r="M75" s="288">
        <v>5</v>
      </c>
      <c r="N75" s="288">
        <f>L75-M75</f>
        <v>1025</v>
      </c>
      <c r="O75" s="293">
        <v>1027</v>
      </c>
    </row>
    <row r="76" spans="1:15" ht="15.75" x14ac:dyDescent="0.25">
      <c r="A76" s="383"/>
      <c r="B76" s="295"/>
      <c r="C76" s="151"/>
      <c r="D76" s="381" t="s">
        <v>86</v>
      </c>
      <c r="E76" s="381"/>
      <c r="F76" s="381"/>
      <c r="G76" s="289" t="s">
        <v>87</v>
      </c>
      <c r="H76" s="282"/>
      <c r="I76" s="284"/>
      <c r="J76" s="284"/>
      <c r="K76" s="284"/>
      <c r="L76" s="284"/>
      <c r="M76" s="284"/>
      <c r="N76" s="284"/>
      <c r="O76" s="284"/>
    </row>
    <row r="77" spans="1:15" ht="15.75" x14ac:dyDescent="0.25">
      <c r="A77" s="383"/>
      <c r="B77" s="385"/>
      <c r="C77" s="386"/>
      <c r="D77" s="296" t="s">
        <v>62</v>
      </c>
      <c r="E77" s="296" t="s">
        <v>63</v>
      </c>
      <c r="F77" s="171" t="s">
        <v>93</v>
      </c>
      <c r="G77" s="362"/>
      <c r="H77" s="362"/>
      <c r="I77" s="362"/>
      <c r="J77" s="362"/>
      <c r="K77" s="362"/>
      <c r="L77" s="362"/>
      <c r="M77" s="362"/>
      <c r="N77" s="362"/>
      <c r="O77" s="363"/>
    </row>
    <row r="78" spans="1:15" ht="15.75" x14ac:dyDescent="0.25">
      <c r="A78" s="383"/>
      <c r="B78" s="387"/>
      <c r="C78" s="388"/>
      <c r="D78" s="368">
        <v>2</v>
      </c>
      <c r="E78" s="368">
        <v>298</v>
      </c>
      <c r="F78" s="368">
        <v>1</v>
      </c>
      <c r="G78" s="382">
        <v>44235</v>
      </c>
      <c r="H78" s="368">
        <v>0</v>
      </c>
      <c r="I78" s="371">
        <v>0</v>
      </c>
      <c r="J78" s="371">
        <v>0</v>
      </c>
      <c r="K78" s="371">
        <v>0</v>
      </c>
      <c r="L78" s="371">
        <v>298</v>
      </c>
      <c r="M78" s="371">
        <v>1</v>
      </c>
      <c r="N78" s="371">
        <f>L78-M78</f>
        <v>297</v>
      </c>
      <c r="O78" s="284">
        <v>280</v>
      </c>
    </row>
    <row r="79" spans="1:15" ht="15.75" x14ac:dyDescent="0.25">
      <c r="A79" s="383"/>
      <c r="B79" s="387"/>
      <c r="C79" s="388"/>
      <c r="D79" s="369"/>
      <c r="E79" s="369"/>
      <c r="F79" s="369"/>
      <c r="G79" s="383"/>
      <c r="H79" s="369"/>
      <c r="I79" s="372"/>
      <c r="J79" s="372"/>
      <c r="K79" s="372"/>
      <c r="L79" s="372"/>
      <c r="M79" s="372"/>
      <c r="N79" s="372"/>
      <c r="O79" s="284">
        <v>20</v>
      </c>
    </row>
    <row r="80" spans="1:15" ht="15.75" x14ac:dyDescent="0.25">
      <c r="A80" s="384"/>
      <c r="B80" s="389"/>
      <c r="C80" s="390"/>
      <c r="D80" s="370"/>
      <c r="E80" s="370"/>
      <c r="F80" s="370"/>
      <c r="G80" s="384"/>
      <c r="H80" s="370"/>
      <c r="I80" s="373"/>
      <c r="J80" s="373"/>
      <c r="K80" s="373"/>
      <c r="L80" s="373"/>
      <c r="M80" s="373"/>
      <c r="N80" s="373"/>
      <c r="O80" s="293">
        <f>O78+O79</f>
        <v>300</v>
      </c>
    </row>
    <row r="81" spans="1:15" ht="15.75" x14ac:dyDescent="0.25">
      <c r="A81" s="362"/>
      <c r="B81" s="362"/>
      <c r="C81" s="362"/>
      <c r="D81" s="362"/>
      <c r="E81" s="362"/>
      <c r="F81" s="362"/>
      <c r="G81" s="362"/>
      <c r="H81" s="362"/>
      <c r="I81" s="362"/>
      <c r="J81" s="362"/>
      <c r="K81" s="362"/>
      <c r="L81" s="362"/>
      <c r="M81" s="362"/>
      <c r="N81" s="362"/>
      <c r="O81" s="363"/>
    </row>
    <row r="82" spans="1:15" ht="15.75" x14ac:dyDescent="0.25">
      <c r="A82" s="150" t="s">
        <v>81</v>
      </c>
      <c r="B82" s="168"/>
      <c r="C82" s="150"/>
      <c r="D82" s="374" t="s">
        <v>82</v>
      </c>
      <c r="E82" s="374"/>
      <c r="F82" s="374"/>
      <c r="G82" s="290" t="s">
        <v>83</v>
      </c>
      <c r="H82" s="150" t="s">
        <v>8</v>
      </c>
      <c r="I82" s="169" t="s">
        <v>84</v>
      </c>
      <c r="J82" s="169" t="s">
        <v>64</v>
      </c>
      <c r="K82" s="169" t="s">
        <v>65</v>
      </c>
      <c r="L82" s="169" t="s">
        <v>85</v>
      </c>
      <c r="M82" s="169" t="s">
        <v>98</v>
      </c>
      <c r="N82" s="169" t="s">
        <v>99</v>
      </c>
      <c r="O82" s="169" t="s">
        <v>66</v>
      </c>
    </row>
    <row r="83" spans="1:15" ht="15.75" x14ac:dyDescent="0.25">
      <c r="A83" s="364">
        <v>44234</v>
      </c>
      <c r="B83" s="170" t="s">
        <v>91</v>
      </c>
      <c r="C83" s="296" t="s">
        <v>92</v>
      </c>
      <c r="D83" s="296" t="s">
        <v>62</v>
      </c>
      <c r="E83" s="296" t="s">
        <v>63</v>
      </c>
      <c r="F83" s="171" t="s">
        <v>93</v>
      </c>
      <c r="G83" s="362"/>
      <c r="H83" s="362"/>
      <c r="I83" s="362"/>
      <c r="J83" s="362"/>
      <c r="K83" s="362"/>
      <c r="L83" s="362"/>
      <c r="M83" s="362"/>
      <c r="N83" s="362"/>
      <c r="O83" s="363"/>
    </row>
    <row r="84" spans="1:15" ht="15.75" x14ac:dyDescent="0.25">
      <c r="A84" s="364"/>
      <c r="B84" s="295">
        <v>50</v>
      </c>
      <c r="C84" s="282">
        <v>2</v>
      </c>
      <c r="D84" s="282">
        <v>4</v>
      </c>
      <c r="E84" s="282">
        <v>597</v>
      </c>
      <c r="F84" s="282">
        <v>4</v>
      </c>
      <c r="G84" s="283">
        <v>44235</v>
      </c>
      <c r="H84" s="282">
        <v>0</v>
      </c>
      <c r="I84" s="284">
        <v>0</v>
      </c>
      <c r="J84" s="284">
        <v>0</v>
      </c>
      <c r="K84" s="284">
        <v>0</v>
      </c>
      <c r="L84" s="284">
        <v>621</v>
      </c>
      <c r="M84" s="284">
        <v>4</v>
      </c>
      <c r="N84" s="182">
        <f>L84-M84</f>
        <v>617</v>
      </c>
      <c r="O84" s="293">
        <v>618</v>
      </c>
    </row>
    <row r="85" spans="1:15" ht="15.75" x14ac:dyDescent="0.25">
      <c r="A85" s="364"/>
      <c r="B85" s="295"/>
      <c r="C85" s="151"/>
      <c r="D85" s="381" t="s">
        <v>86</v>
      </c>
      <c r="E85" s="381"/>
      <c r="F85" s="381"/>
      <c r="G85" s="289" t="s">
        <v>87</v>
      </c>
      <c r="H85" s="282"/>
      <c r="I85" s="284"/>
      <c r="J85" s="284"/>
      <c r="K85" s="284"/>
      <c r="L85" s="284"/>
      <c r="M85" s="284"/>
      <c r="N85" s="284"/>
      <c r="O85" s="284"/>
    </row>
    <row r="86" spans="1:15" ht="15.75" x14ac:dyDescent="0.25">
      <c r="A86" s="364"/>
      <c r="B86" s="364"/>
      <c r="C86" s="364"/>
      <c r="D86" s="296" t="s">
        <v>62</v>
      </c>
      <c r="E86" s="296" t="s">
        <v>63</v>
      </c>
      <c r="F86" s="171" t="s">
        <v>93</v>
      </c>
      <c r="G86" s="362"/>
      <c r="H86" s="362"/>
      <c r="I86" s="362"/>
      <c r="J86" s="362"/>
      <c r="K86" s="362"/>
      <c r="L86" s="362"/>
      <c r="M86" s="362"/>
      <c r="N86" s="362"/>
      <c r="O86" s="363"/>
    </row>
    <row r="87" spans="1:15" ht="15.75" x14ac:dyDescent="0.25">
      <c r="A87" s="364"/>
      <c r="B87" s="364"/>
      <c r="C87" s="364"/>
      <c r="D87" s="282">
        <v>1</v>
      </c>
      <c r="E87" s="282">
        <v>129</v>
      </c>
      <c r="F87" s="282">
        <v>0</v>
      </c>
      <c r="G87" s="283">
        <v>44235</v>
      </c>
      <c r="H87" s="282">
        <v>0</v>
      </c>
      <c r="I87" s="284">
        <v>0</v>
      </c>
      <c r="J87" s="284">
        <v>0</v>
      </c>
      <c r="K87" s="284">
        <v>0</v>
      </c>
      <c r="L87" s="284">
        <v>129</v>
      </c>
      <c r="M87" s="288">
        <v>0</v>
      </c>
      <c r="N87" s="288">
        <f>L87-M87</f>
        <v>129</v>
      </c>
      <c r="O87" s="293">
        <v>129</v>
      </c>
    </row>
    <row r="88" spans="1:15" ht="15.75" x14ac:dyDescent="0.25">
      <c r="A88" s="397" t="s">
        <v>398</v>
      </c>
      <c r="B88" s="397"/>
      <c r="C88" s="397"/>
      <c r="D88" s="397"/>
      <c r="E88" s="397"/>
      <c r="F88" s="397"/>
      <c r="G88" s="397"/>
      <c r="H88" s="376" t="s">
        <v>5</v>
      </c>
      <c r="I88" s="376"/>
      <c r="J88" s="376"/>
      <c r="K88" s="376"/>
      <c r="L88" s="293">
        <f>L32+L35+L41+L44+L50+L53+L59+L64+L68+L71+L75+L78+L84+L87</f>
        <v>10624.5</v>
      </c>
      <c r="M88" s="293">
        <f>M32+M35+M41+M44+M50+M53+M59+M64+M68+M71+M75+M78+M84+M87</f>
        <v>66</v>
      </c>
      <c r="N88" s="293">
        <f>N32+N35+N41+N44+N50+N53+N59+N64+N68+N71+N75+N78+N84+N87</f>
        <v>10558.5</v>
      </c>
      <c r="O88" s="155">
        <f>O32+O37+O41+O46+O50+O55+O61+O64+O68+O71+O75+O80+O84+O87</f>
        <v>10448</v>
      </c>
    </row>
    <row r="89" spans="1:15" ht="15.75" x14ac:dyDescent="0.25">
      <c r="A89" s="362"/>
      <c r="B89" s="362"/>
      <c r="C89" s="362"/>
      <c r="D89" s="362"/>
      <c r="E89" s="362"/>
      <c r="F89" s="362"/>
      <c r="G89" s="362"/>
      <c r="H89" s="362"/>
      <c r="I89" s="362"/>
      <c r="J89" s="362"/>
      <c r="K89" s="362"/>
      <c r="L89" s="362"/>
      <c r="M89" s="362"/>
      <c r="N89" s="362"/>
      <c r="O89" s="363"/>
    </row>
    <row r="90" spans="1:15" ht="15.75" x14ac:dyDescent="0.25">
      <c r="A90" s="150" t="s">
        <v>81</v>
      </c>
      <c r="B90" s="168"/>
      <c r="C90" s="150"/>
      <c r="D90" s="374" t="s">
        <v>82</v>
      </c>
      <c r="E90" s="374"/>
      <c r="F90" s="374"/>
      <c r="G90" s="290" t="s">
        <v>83</v>
      </c>
      <c r="H90" s="150" t="s">
        <v>8</v>
      </c>
      <c r="I90" s="169" t="s">
        <v>84</v>
      </c>
      <c r="J90" s="169" t="s">
        <v>64</v>
      </c>
      <c r="K90" s="169" t="s">
        <v>65</v>
      </c>
      <c r="L90" s="169" t="s">
        <v>85</v>
      </c>
      <c r="M90" s="169" t="s">
        <v>98</v>
      </c>
      <c r="N90" s="169" t="s">
        <v>99</v>
      </c>
      <c r="O90" s="169" t="s">
        <v>66</v>
      </c>
    </row>
    <row r="91" spans="1:15" ht="15.75" x14ac:dyDescent="0.25">
      <c r="A91" s="382">
        <v>44235</v>
      </c>
      <c r="B91" s="170" t="s">
        <v>91</v>
      </c>
      <c r="C91" s="296" t="s">
        <v>92</v>
      </c>
      <c r="D91" s="296" t="s">
        <v>62</v>
      </c>
      <c r="E91" s="296" t="s">
        <v>63</v>
      </c>
      <c r="F91" s="171" t="s">
        <v>93</v>
      </c>
      <c r="G91" s="362"/>
      <c r="H91" s="362"/>
      <c r="I91" s="362"/>
      <c r="J91" s="362"/>
      <c r="K91" s="362"/>
      <c r="L91" s="362"/>
      <c r="M91" s="362"/>
      <c r="N91" s="362"/>
      <c r="O91" s="363"/>
    </row>
    <row r="92" spans="1:15" ht="15.75" x14ac:dyDescent="0.25">
      <c r="A92" s="383"/>
      <c r="B92" s="401">
        <v>100</v>
      </c>
      <c r="C92" s="362">
        <v>4</v>
      </c>
      <c r="D92" s="362">
        <v>15</v>
      </c>
      <c r="E92" s="362">
        <v>1385</v>
      </c>
      <c r="F92" s="362">
        <v>9</v>
      </c>
      <c r="G92" s="364">
        <v>44235</v>
      </c>
      <c r="H92" s="362">
        <v>0</v>
      </c>
      <c r="I92" s="363">
        <v>0</v>
      </c>
      <c r="J92" s="363">
        <v>0</v>
      </c>
      <c r="K92" s="363">
        <v>0</v>
      </c>
      <c r="L92" s="363">
        <v>1433</v>
      </c>
      <c r="M92" s="371">
        <v>9</v>
      </c>
      <c r="N92" s="371">
        <f>L92-M92</f>
        <v>1424</v>
      </c>
      <c r="O92" s="284">
        <v>1224</v>
      </c>
    </row>
    <row r="93" spans="1:15" ht="15.75" x14ac:dyDescent="0.25">
      <c r="A93" s="383"/>
      <c r="B93" s="401"/>
      <c r="C93" s="362"/>
      <c r="D93" s="362"/>
      <c r="E93" s="362"/>
      <c r="F93" s="362"/>
      <c r="G93" s="364"/>
      <c r="H93" s="362"/>
      <c r="I93" s="363"/>
      <c r="J93" s="363"/>
      <c r="K93" s="363"/>
      <c r="L93" s="363"/>
      <c r="M93" s="372"/>
      <c r="N93" s="372"/>
      <c r="O93" s="284">
        <v>200</v>
      </c>
    </row>
    <row r="94" spans="1:15" ht="15.75" x14ac:dyDescent="0.25">
      <c r="A94" s="383"/>
      <c r="B94" s="401"/>
      <c r="C94" s="362"/>
      <c r="D94" s="362"/>
      <c r="E94" s="362"/>
      <c r="F94" s="362"/>
      <c r="G94" s="364"/>
      <c r="H94" s="362"/>
      <c r="I94" s="363"/>
      <c r="J94" s="363"/>
      <c r="K94" s="363"/>
      <c r="L94" s="363"/>
      <c r="M94" s="373"/>
      <c r="N94" s="373"/>
      <c r="O94" s="293">
        <f>O92+O93</f>
        <v>1424</v>
      </c>
    </row>
    <row r="95" spans="1:15" ht="15.75" x14ac:dyDescent="0.25">
      <c r="A95" s="383"/>
      <c r="B95" s="295"/>
      <c r="C95" s="151"/>
      <c r="D95" s="381" t="s">
        <v>86</v>
      </c>
      <c r="E95" s="381"/>
      <c r="F95" s="381"/>
      <c r="G95" s="289" t="s">
        <v>87</v>
      </c>
      <c r="H95" s="282"/>
      <c r="I95" s="284"/>
      <c r="J95" s="284"/>
      <c r="K95" s="284"/>
      <c r="L95" s="284"/>
      <c r="M95" s="284"/>
      <c r="N95" s="284"/>
      <c r="O95" s="284"/>
    </row>
    <row r="96" spans="1:15" ht="15.75" x14ac:dyDescent="0.25">
      <c r="A96" s="383"/>
      <c r="B96" s="385"/>
      <c r="C96" s="386"/>
      <c r="D96" s="296" t="s">
        <v>62</v>
      </c>
      <c r="E96" s="296" t="s">
        <v>63</v>
      </c>
      <c r="F96" s="171" t="s">
        <v>93</v>
      </c>
      <c r="G96" s="362"/>
      <c r="H96" s="362"/>
      <c r="I96" s="362"/>
      <c r="J96" s="362"/>
      <c r="K96" s="362"/>
      <c r="L96" s="362"/>
      <c r="M96" s="362"/>
      <c r="N96" s="362"/>
      <c r="O96" s="363"/>
    </row>
    <row r="97" spans="1:15" ht="15.75" x14ac:dyDescent="0.25">
      <c r="A97" s="383"/>
      <c r="B97" s="387"/>
      <c r="C97" s="388"/>
      <c r="D97" s="368">
        <v>2</v>
      </c>
      <c r="E97" s="368">
        <v>298</v>
      </c>
      <c r="F97" s="368">
        <v>3</v>
      </c>
      <c r="G97" s="382">
        <v>44236</v>
      </c>
      <c r="H97" s="368">
        <v>0</v>
      </c>
      <c r="I97" s="371">
        <v>0</v>
      </c>
      <c r="J97" s="371">
        <v>0</v>
      </c>
      <c r="K97" s="371">
        <v>0</v>
      </c>
      <c r="L97" s="371">
        <v>298</v>
      </c>
      <c r="M97" s="371">
        <v>3</v>
      </c>
      <c r="N97" s="371">
        <f>L97-M97</f>
        <v>295</v>
      </c>
      <c r="O97" s="284">
        <v>275</v>
      </c>
    </row>
    <row r="98" spans="1:15" ht="15.75" x14ac:dyDescent="0.25">
      <c r="A98" s="383"/>
      <c r="B98" s="387"/>
      <c r="C98" s="388"/>
      <c r="D98" s="369"/>
      <c r="E98" s="369"/>
      <c r="F98" s="369"/>
      <c r="G98" s="383"/>
      <c r="H98" s="369"/>
      <c r="I98" s="372"/>
      <c r="J98" s="372"/>
      <c r="K98" s="372"/>
      <c r="L98" s="372"/>
      <c r="M98" s="372"/>
      <c r="N98" s="372"/>
      <c r="O98" s="284">
        <v>20</v>
      </c>
    </row>
    <row r="99" spans="1:15" ht="15.75" x14ac:dyDescent="0.25">
      <c r="A99" s="384"/>
      <c r="B99" s="389"/>
      <c r="C99" s="390"/>
      <c r="D99" s="370"/>
      <c r="E99" s="370"/>
      <c r="F99" s="370"/>
      <c r="G99" s="384"/>
      <c r="H99" s="370"/>
      <c r="I99" s="373"/>
      <c r="J99" s="373"/>
      <c r="K99" s="373"/>
      <c r="L99" s="373"/>
      <c r="M99" s="373"/>
      <c r="N99" s="373"/>
      <c r="O99" s="293">
        <f>O97+O98</f>
        <v>295</v>
      </c>
    </row>
    <row r="100" spans="1:15" ht="15.75" x14ac:dyDescent="0.25">
      <c r="A100" s="362"/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3"/>
    </row>
    <row r="101" spans="1:15" ht="15.75" x14ac:dyDescent="0.25">
      <c r="A101" s="150" t="s">
        <v>81</v>
      </c>
      <c r="B101" s="168"/>
      <c r="C101" s="150"/>
      <c r="D101" s="374" t="s">
        <v>82</v>
      </c>
      <c r="E101" s="374"/>
      <c r="F101" s="374"/>
      <c r="G101" s="290" t="s">
        <v>83</v>
      </c>
      <c r="H101" s="150" t="s">
        <v>8</v>
      </c>
      <c r="I101" s="169" t="s">
        <v>84</v>
      </c>
      <c r="J101" s="169" t="s">
        <v>64</v>
      </c>
      <c r="K101" s="169" t="s">
        <v>65</v>
      </c>
      <c r="L101" s="169" t="s">
        <v>85</v>
      </c>
      <c r="M101" s="169" t="s">
        <v>98</v>
      </c>
      <c r="N101" s="169" t="s">
        <v>99</v>
      </c>
      <c r="O101" s="169" t="s">
        <v>66</v>
      </c>
    </row>
    <row r="102" spans="1:15" ht="15.75" x14ac:dyDescent="0.25">
      <c r="A102" s="382">
        <v>44236</v>
      </c>
      <c r="B102" s="170" t="s">
        <v>91</v>
      </c>
      <c r="C102" s="296" t="s">
        <v>92</v>
      </c>
      <c r="D102" s="296" t="s">
        <v>62</v>
      </c>
      <c r="E102" s="296" t="s">
        <v>63</v>
      </c>
      <c r="F102" s="171" t="s">
        <v>93</v>
      </c>
      <c r="G102" s="362"/>
      <c r="H102" s="362"/>
      <c r="I102" s="362"/>
      <c r="J102" s="362"/>
      <c r="K102" s="362"/>
      <c r="L102" s="362"/>
      <c r="M102" s="362"/>
      <c r="N102" s="362"/>
      <c r="O102" s="363"/>
    </row>
    <row r="103" spans="1:15" ht="15.75" x14ac:dyDescent="0.25">
      <c r="A103" s="383"/>
      <c r="B103" s="401">
        <v>100</v>
      </c>
      <c r="C103" s="362">
        <v>3</v>
      </c>
      <c r="D103" s="362">
        <v>24</v>
      </c>
      <c r="E103" s="362">
        <v>1376</v>
      </c>
      <c r="F103" s="362">
        <v>10</v>
      </c>
      <c r="G103" s="364">
        <v>44236</v>
      </c>
      <c r="H103" s="362">
        <v>0</v>
      </c>
      <c r="I103" s="363">
        <v>0</v>
      </c>
      <c r="J103" s="363">
        <v>0</v>
      </c>
      <c r="K103" s="363">
        <v>0</v>
      </c>
      <c r="L103" s="363">
        <v>1424</v>
      </c>
      <c r="M103" s="371">
        <v>10</v>
      </c>
      <c r="N103" s="371">
        <f>L103-M103</f>
        <v>1414</v>
      </c>
      <c r="O103" s="284">
        <v>1294</v>
      </c>
    </row>
    <row r="104" spans="1:15" ht="15.75" x14ac:dyDescent="0.25">
      <c r="A104" s="383"/>
      <c r="B104" s="401"/>
      <c r="C104" s="362"/>
      <c r="D104" s="362"/>
      <c r="E104" s="362"/>
      <c r="F104" s="362"/>
      <c r="G104" s="364"/>
      <c r="H104" s="362"/>
      <c r="I104" s="363"/>
      <c r="J104" s="363"/>
      <c r="K104" s="363"/>
      <c r="L104" s="363"/>
      <c r="M104" s="372"/>
      <c r="N104" s="372"/>
      <c r="O104" s="284">
        <v>100</v>
      </c>
    </row>
    <row r="105" spans="1:15" ht="15.75" x14ac:dyDescent="0.25">
      <c r="A105" s="383"/>
      <c r="B105" s="401"/>
      <c r="C105" s="362"/>
      <c r="D105" s="362"/>
      <c r="E105" s="362"/>
      <c r="F105" s="362"/>
      <c r="G105" s="364"/>
      <c r="H105" s="362"/>
      <c r="I105" s="363"/>
      <c r="J105" s="363"/>
      <c r="K105" s="363"/>
      <c r="L105" s="363"/>
      <c r="M105" s="372"/>
      <c r="N105" s="372"/>
      <c r="O105" s="284">
        <v>20</v>
      </c>
    </row>
    <row r="106" spans="1:15" ht="15.75" x14ac:dyDescent="0.25">
      <c r="A106" s="383"/>
      <c r="B106" s="401"/>
      <c r="C106" s="362"/>
      <c r="D106" s="362"/>
      <c r="E106" s="362"/>
      <c r="F106" s="362"/>
      <c r="G106" s="364"/>
      <c r="H106" s="362"/>
      <c r="I106" s="363"/>
      <c r="J106" s="363"/>
      <c r="K106" s="363"/>
      <c r="L106" s="363"/>
      <c r="M106" s="373"/>
      <c r="N106" s="373"/>
      <c r="O106" s="293">
        <f>O103+O104+O105</f>
        <v>1414</v>
      </c>
    </row>
    <row r="107" spans="1:15" ht="15.75" x14ac:dyDescent="0.25">
      <c r="A107" s="383"/>
      <c r="B107" s="295"/>
      <c r="C107" s="151"/>
      <c r="D107" s="381" t="s">
        <v>86</v>
      </c>
      <c r="E107" s="381"/>
      <c r="F107" s="381"/>
      <c r="G107" s="289" t="s">
        <v>87</v>
      </c>
      <c r="H107" s="282"/>
      <c r="I107" s="284"/>
      <c r="J107" s="284"/>
      <c r="K107" s="284"/>
      <c r="L107" s="284"/>
      <c r="M107" s="284"/>
      <c r="N107" s="284"/>
      <c r="O107" s="284"/>
    </row>
    <row r="108" spans="1:15" ht="15.75" x14ac:dyDescent="0.25">
      <c r="A108" s="383"/>
      <c r="B108" s="385"/>
      <c r="C108" s="386"/>
      <c r="D108" s="296" t="s">
        <v>62</v>
      </c>
      <c r="E108" s="296" t="s">
        <v>63</v>
      </c>
      <c r="F108" s="171" t="s">
        <v>93</v>
      </c>
      <c r="G108" s="362"/>
      <c r="H108" s="362"/>
      <c r="I108" s="362"/>
      <c r="J108" s="362"/>
      <c r="K108" s="362"/>
      <c r="L108" s="362"/>
      <c r="M108" s="362"/>
      <c r="N108" s="362"/>
      <c r="O108" s="363"/>
    </row>
    <row r="109" spans="1:15" ht="15.75" x14ac:dyDescent="0.25">
      <c r="A109" s="383"/>
      <c r="B109" s="387"/>
      <c r="C109" s="388"/>
      <c r="D109" s="368">
        <v>11</v>
      </c>
      <c r="E109" s="368">
        <v>289</v>
      </c>
      <c r="F109" s="368">
        <v>4</v>
      </c>
      <c r="G109" s="382">
        <v>44237</v>
      </c>
      <c r="H109" s="368">
        <v>0</v>
      </c>
      <c r="I109" s="371">
        <v>0</v>
      </c>
      <c r="J109" s="371">
        <v>0</v>
      </c>
      <c r="K109" s="371">
        <v>0</v>
      </c>
      <c r="L109" s="371">
        <v>289</v>
      </c>
      <c r="M109" s="371">
        <v>4</v>
      </c>
      <c r="N109" s="371">
        <f>L109-M109</f>
        <v>285</v>
      </c>
      <c r="O109" s="284">
        <v>235</v>
      </c>
    </row>
    <row r="110" spans="1:15" ht="15.75" x14ac:dyDescent="0.25">
      <c r="A110" s="383"/>
      <c r="B110" s="387"/>
      <c r="C110" s="388"/>
      <c r="D110" s="369"/>
      <c r="E110" s="369"/>
      <c r="F110" s="369"/>
      <c r="G110" s="383"/>
      <c r="H110" s="369"/>
      <c r="I110" s="372"/>
      <c r="J110" s="372"/>
      <c r="K110" s="372"/>
      <c r="L110" s="372"/>
      <c r="M110" s="372"/>
      <c r="N110" s="372"/>
      <c r="O110" s="284">
        <v>50</v>
      </c>
    </row>
    <row r="111" spans="1:15" ht="15.75" x14ac:dyDescent="0.25">
      <c r="A111" s="384"/>
      <c r="B111" s="389"/>
      <c r="C111" s="390"/>
      <c r="D111" s="370"/>
      <c r="E111" s="370"/>
      <c r="F111" s="370"/>
      <c r="G111" s="384"/>
      <c r="H111" s="370"/>
      <c r="I111" s="373"/>
      <c r="J111" s="373"/>
      <c r="K111" s="373"/>
      <c r="L111" s="373"/>
      <c r="M111" s="373"/>
      <c r="N111" s="373"/>
      <c r="O111" s="293">
        <f>O109+O110</f>
        <v>285</v>
      </c>
    </row>
    <row r="112" spans="1:15" ht="15.75" x14ac:dyDescent="0.25">
      <c r="A112" s="362"/>
      <c r="B112" s="362"/>
      <c r="C112" s="362"/>
      <c r="D112" s="362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3"/>
    </row>
    <row r="113" spans="1:15" ht="15.75" x14ac:dyDescent="0.25">
      <c r="A113" s="150" t="s">
        <v>81</v>
      </c>
      <c r="B113" s="168"/>
      <c r="C113" s="150"/>
      <c r="D113" s="374" t="s">
        <v>82</v>
      </c>
      <c r="E113" s="374"/>
      <c r="F113" s="374"/>
      <c r="G113" s="290" t="s">
        <v>83</v>
      </c>
      <c r="H113" s="150" t="s">
        <v>8</v>
      </c>
      <c r="I113" s="169" t="s">
        <v>84</v>
      </c>
      <c r="J113" s="169" t="s">
        <v>64</v>
      </c>
      <c r="K113" s="169" t="s">
        <v>65</v>
      </c>
      <c r="L113" s="169" t="s">
        <v>85</v>
      </c>
      <c r="M113" s="169" t="s">
        <v>98</v>
      </c>
      <c r="N113" s="169" t="s">
        <v>99</v>
      </c>
      <c r="O113" s="169" t="s">
        <v>66</v>
      </c>
    </row>
    <row r="114" spans="1:15" ht="15.75" x14ac:dyDescent="0.25">
      <c r="A114" s="364">
        <v>44237</v>
      </c>
      <c r="B114" s="170" t="s">
        <v>91</v>
      </c>
      <c r="C114" s="296" t="s">
        <v>92</v>
      </c>
      <c r="D114" s="296" t="s">
        <v>62</v>
      </c>
      <c r="E114" s="296" t="s">
        <v>63</v>
      </c>
      <c r="F114" s="171" t="s">
        <v>93</v>
      </c>
      <c r="G114" s="362"/>
      <c r="H114" s="362"/>
      <c r="I114" s="362"/>
      <c r="J114" s="362"/>
      <c r="K114" s="362"/>
      <c r="L114" s="362"/>
      <c r="M114" s="362"/>
      <c r="N114" s="362"/>
      <c r="O114" s="363"/>
    </row>
    <row r="115" spans="1:15" ht="15.75" x14ac:dyDescent="0.25">
      <c r="A115" s="364"/>
      <c r="B115" s="295">
        <v>100</v>
      </c>
      <c r="C115" s="282">
        <v>4</v>
      </c>
      <c r="D115" s="282">
        <v>18</v>
      </c>
      <c r="E115" s="282">
        <v>1382</v>
      </c>
      <c r="F115" s="282">
        <v>8</v>
      </c>
      <c r="G115" s="283">
        <v>44237</v>
      </c>
      <c r="H115" s="282">
        <v>0</v>
      </c>
      <c r="I115" s="284">
        <v>0</v>
      </c>
      <c r="J115" s="284">
        <v>0</v>
      </c>
      <c r="K115" s="284">
        <v>0</v>
      </c>
      <c r="L115" s="284">
        <v>1430</v>
      </c>
      <c r="M115" s="284">
        <v>8</v>
      </c>
      <c r="N115" s="182">
        <f>L115-M115</f>
        <v>1422</v>
      </c>
      <c r="O115" s="293">
        <v>1422</v>
      </c>
    </row>
    <row r="116" spans="1:15" ht="15.75" x14ac:dyDescent="0.25">
      <c r="A116" s="364"/>
      <c r="B116" s="295"/>
      <c r="C116" s="151"/>
      <c r="D116" s="381" t="s">
        <v>86</v>
      </c>
      <c r="E116" s="381"/>
      <c r="F116" s="381"/>
      <c r="G116" s="289" t="s">
        <v>87</v>
      </c>
      <c r="H116" s="282"/>
      <c r="I116" s="284"/>
      <c r="J116" s="284"/>
      <c r="K116" s="284"/>
      <c r="L116" s="284"/>
      <c r="M116" s="284"/>
      <c r="N116" s="284"/>
      <c r="O116" s="284"/>
    </row>
    <row r="117" spans="1:15" ht="15.75" x14ac:dyDescent="0.25">
      <c r="A117" s="364"/>
      <c r="B117" s="364"/>
      <c r="C117" s="364"/>
      <c r="D117" s="296" t="s">
        <v>62</v>
      </c>
      <c r="E117" s="296" t="s">
        <v>63</v>
      </c>
      <c r="F117" s="171" t="s">
        <v>93</v>
      </c>
      <c r="G117" s="362"/>
      <c r="H117" s="362"/>
      <c r="I117" s="362"/>
      <c r="J117" s="362"/>
      <c r="K117" s="362"/>
      <c r="L117" s="362"/>
      <c r="M117" s="362"/>
      <c r="N117" s="362"/>
      <c r="O117" s="363"/>
    </row>
    <row r="118" spans="1:15" ht="15.75" x14ac:dyDescent="0.25">
      <c r="A118" s="364"/>
      <c r="B118" s="364"/>
      <c r="C118" s="364"/>
      <c r="D118" s="362">
        <v>3</v>
      </c>
      <c r="E118" s="362">
        <v>297</v>
      </c>
      <c r="F118" s="362">
        <v>4</v>
      </c>
      <c r="G118" s="364">
        <v>44238</v>
      </c>
      <c r="H118" s="362">
        <v>0</v>
      </c>
      <c r="I118" s="363">
        <v>0</v>
      </c>
      <c r="J118" s="363">
        <v>0</v>
      </c>
      <c r="K118" s="363">
        <v>0</v>
      </c>
      <c r="L118" s="363">
        <v>297</v>
      </c>
      <c r="M118" s="371">
        <v>4</v>
      </c>
      <c r="N118" s="371">
        <f>L118-M118</f>
        <v>293</v>
      </c>
      <c r="O118" s="284">
        <v>254</v>
      </c>
    </row>
    <row r="119" spans="1:15" ht="15.75" x14ac:dyDescent="0.25">
      <c r="A119" s="364"/>
      <c r="B119" s="364"/>
      <c r="C119" s="364"/>
      <c r="D119" s="362"/>
      <c r="E119" s="362"/>
      <c r="F119" s="362"/>
      <c r="G119" s="364"/>
      <c r="H119" s="362"/>
      <c r="I119" s="363"/>
      <c r="J119" s="363"/>
      <c r="K119" s="363"/>
      <c r="L119" s="363"/>
      <c r="M119" s="372"/>
      <c r="N119" s="372"/>
      <c r="O119" s="284">
        <v>40</v>
      </c>
    </row>
    <row r="120" spans="1:15" ht="15.75" x14ac:dyDescent="0.25">
      <c r="A120" s="364"/>
      <c r="B120" s="364"/>
      <c r="C120" s="364"/>
      <c r="D120" s="362"/>
      <c r="E120" s="362"/>
      <c r="F120" s="362"/>
      <c r="G120" s="364"/>
      <c r="H120" s="362"/>
      <c r="I120" s="363"/>
      <c r="J120" s="363"/>
      <c r="K120" s="363"/>
      <c r="L120" s="363"/>
      <c r="M120" s="373"/>
      <c r="N120" s="373"/>
      <c r="O120" s="293">
        <f>O118+O119</f>
        <v>294</v>
      </c>
    </row>
    <row r="121" spans="1:15" ht="15.75" x14ac:dyDescent="0.25">
      <c r="A121" s="362"/>
      <c r="B121" s="362"/>
      <c r="C121" s="362"/>
      <c r="D121" s="362"/>
      <c r="E121" s="362"/>
      <c r="F121" s="362"/>
      <c r="G121" s="362"/>
      <c r="H121" s="362"/>
      <c r="I121" s="362"/>
      <c r="J121" s="362"/>
      <c r="K121" s="362"/>
      <c r="L121" s="362"/>
      <c r="M121" s="362"/>
      <c r="N121" s="362"/>
      <c r="O121" s="363"/>
    </row>
    <row r="122" spans="1:15" ht="15.75" x14ac:dyDescent="0.25">
      <c r="A122" s="150" t="s">
        <v>81</v>
      </c>
      <c r="B122" s="168"/>
      <c r="C122" s="150"/>
      <c r="D122" s="374" t="s">
        <v>82</v>
      </c>
      <c r="E122" s="374"/>
      <c r="F122" s="374"/>
      <c r="G122" s="290" t="s">
        <v>83</v>
      </c>
      <c r="H122" s="150" t="s">
        <v>8</v>
      </c>
      <c r="I122" s="169" t="s">
        <v>84</v>
      </c>
      <c r="J122" s="169" t="s">
        <v>64</v>
      </c>
      <c r="K122" s="169" t="s">
        <v>65</v>
      </c>
      <c r="L122" s="169" t="s">
        <v>85</v>
      </c>
      <c r="M122" s="169" t="s">
        <v>98</v>
      </c>
      <c r="N122" s="169" t="s">
        <v>99</v>
      </c>
      <c r="O122" s="169" t="s">
        <v>66</v>
      </c>
    </row>
    <row r="123" spans="1:15" ht="15.75" x14ac:dyDescent="0.25">
      <c r="A123" s="382">
        <v>44238</v>
      </c>
      <c r="B123" s="170" t="s">
        <v>91</v>
      </c>
      <c r="C123" s="296" t="s">
        <v>92</v>
      </c>
      <c r="D123" s="296" t="s">
        <v>62</v>
      </c>
      <c r="E123" s="296" t="s">
        <v>63</v>
      </c>
      <c r="F123" s="171" t="s">
        <v>93</v>
      </c>
      <c r="G123" s="362"/>
      <c r="H123" s="362"/>
      <c r="I123" s="362"/>
      <c r="J123" s="362"/>
      <c r="K123" s="362"/>
      <c r="L123" s="362"/>
      <c r="M123" s="362"/>
      <c r="N123" s="362"/>
      <c r="O123" s="363"/>
    </row>
    <row r="124" spans="1:15" ht="15.75" x14ac:dyDescent="0.25">
      <c r="A124" s="383"/>
      <c r="B124" s="295">
        <v>100</v>
      </c>
      <c r="C124" s="282">
        <v>1</v>
      </c>
      <c r="D124" s="282">
        <v>20</v>
      </c>
      <c r="E124" s="282">
        <v>1380</v>
      </c>
      <c r="F124" s="282">
        <v>9</v>
      </c>
      <c r="G124" s="283">
        <v>44238</v>
      </c>
      <c r="H124" s="282">
        <v>0</v>
      </c>
      <c r="I124" s="284">
        <v>0</v>
      </c>
      <c r="J124" s="284">
        <v>0</v>
      </c>
      <c r="K124" s="284">
        <v>0</v>
      </c>
      <c r="L124" s="284">
        <v>1429.5</v>
      </c>
      <c r="M124" s="284">
        <v>9</v>
      </c>
      <c r="N124" s="182">
        <f>L124-M124</f>
        <v>1420.5</v>
      </c>
      <c r="O124" s="293">
        <v>1421</v>
      </c>
    </row>
    <row r="125" spans="1:15" ht="15.75" x14ac:dyDescent="0.25">
      <c r="A125" s="383"/>
      <c r="B125" s="295"/>
      <c r="C125" s="151"/>
      <c r="D125" s="381" t="s">
        <v>86</v>
      </c>
      <c r="E125" s="381"/>
      <c r="F125" s="381"/>
      <c r="G125" s="289" t="s">
        <v>87</v>
      </c>
      <c r="H125" s="282"/>
      <c r="I125" s="284"/>
      <c r="J125" s="284"/>
      <c r="K125" s="284"/>
      <c r="L125" s="284"/>
      <c r="M125" s="284"/>
      <c r="N125" s="284"/>
      <c r="O125" s="284"/>
    </row>
    <row r="126" spans="1:15" ht="15.75" x14ac:dyDescent="0.25">
      <c r="A126" s="383"/>
      <c r="B126" s="385"/>
      <c r="C126" s="386"/>
      <c r="D126" s="296" t="s">
        <v>62</v>
      </c>
      <c r="E126" s="296" t="s">
        <v>63</v>
      </c>
      <c r="F126" s="171" t="s">
        <v>93</v>
      </c>
      <c r="G126" s="362"/>
      <c r="H126" s="362"/>
      <c r="I126" s="362"/>
      <c r="J126" s="362"/>
      <c r="K126" s="362"/>
      <c r="L126" s="362"/>
      <c r="M126" s="362"/>
      <c r="N126" s="362"/>
      <c r="O126" s="363"/>
    </row>
    <row r="127" spans="1:15" ht="15.75" x14ac:dyDescent="0.25">
      <c r="A127" s="383"/>
      <c r="B127" s="387"/>
      <c r="C127" s="388"/>
      <c r="D127" s="368">
        <v>7</v>
      </c>
      <c r="E127" s="368">
        <v>293</v>
      </c>
      <c r="F127" s="368">
        <v>5</v>
      </c>
      <c r="G127" s="382">
        <v>44239</v>
      </c>
      <c r="H127" s="368">
        <v>0</v>
      </c>
      <c r="I127" s="371">
        <v>0</v>
      </c>
      <c r="J127" s="371">
        <v>0</v>
      </c>
      <c r="K127" s="371">
        <v>0</v>
      </c>
      <c r="L127" s="371">
        <v>293</v>
      </c>
      <c r="M127" s="371">
        <v>5</v>
      </c>
      <c r="N127" s="371">
        <f>L127-M127</f>
        <v>288</v>
      </c>
      <c r="O127" s="284">
        <v>268</v>
      </c>
    </row>
    <row r="128" spans="1:15" ht="15.75" x14ac:dyDescent="0.25">
      <c r="A128" s="383"/>
      <c r="B128" s="387"/>
      <c r="C128" s="388"/>
      <c r="D128" s="369"/>
      <c r="E128" s="369"/>
      <c r="F128" s="369"/>
      <c r="G128" s="383"/>
      <c r="H128" s="369"/>
      <c r="I128" s="372"/>
      <c r="J128" s="372"/>
      <c r="K128" s="372"/>
      <c r="L128" s="372"/>
      <c r="M128" s="372"/>
      <c r="N128" s="372"/>
      <c r="O128" s="284">
        <v>20</v>
      </c>
    </row>
    <row r="129" spans="1:15" ht="15.75" x14ac:dyDescent="0.25">
      <c r="A129" s="384"/>
      <c r="B129" s="389"/>
      <c r="C129" s="390"/>
      <c r="D129" s="370"/>
      <c r="E129" s="370"/>
      <c r="F129" s="370"/>
      <c r="G129" s="384"/>
      <c r="H129" s="370"/>
      <c r="I129" s="373"/>
      <c r="J129" s="373"/>
      <c r="K129" s="373"/>
      <c r="L129" s="373"/>
      <c r="M129" s="373"/>
      <c r="N129" s="373"/>
      <c r="O129" s="293">
        <f>O127+O128</f>
        <v>288</v>
      </c>
    </row>
    <row r="130" spans="1:15" ht="15.75" x14ac:dyDescent="0.25">
      <c r="A130" s="362"/>
      <c r="B130" s="362"/>
      <c r="C130" s="362"/>
      <c r="D130" s="362"/>
      <c r="E130" s="362"/>
      <c r="F130" s="362"/>
      <c r="G130" s="362"/>
      <c r="H130" s="362"/>
      <c r="I130" s="362"/>
      <c r="J130" s="362"/>
      <c r="K130" s="362"/>
      <c r="L130" s="362"/>
      <c r="M130" s="362"/>
      <c r="N130" s="362"/>
      <c r="O130" s="363"/>
    </row>
    <row r="131" spans="1:15" ht="15.75" x14ac:dyDescent="0.25">
      <c r="A131" s="150" t="s">
        <v>81</v>
      </c>
      <c r="B131" s="168"/>
      <c r="C131" s="150"/>
      <c r="D131" s="374" t="s">
        <v>82</v>
      </c>
      <c r="E131" s="374"/>
      <c r="F131" s="374"/>
      <c r="G131" s="290" t="s">
        <v>83</v>
      </c>
      <c r="H131" s="150" t="s">
        <v>8</v>
      </c>
      <c r="I131" s="169" t="s">
        <v>84</v>
      </c>
      <c r="J131" s="169" t="s">
        <v>64</v>
      </c>
      <c r="K131" s="169" t="s">
        <v>65</v>
      </c>
      <c r="L131" s="169" t="s">
        <v>85</v>
      </c>
      <c r="M131" s="169" t="s">
        <v>98</v>
      </c>
      <c r="N131" s="169" t="s">
        <v>99</v>
      </c>
      <c r="O131" s="169" t="s">
        <v>66</v>
      </c>
    </row>
    <row r="132" spans="1:15" ht="15.75" x14ac:dyDescent="0.25">
      <c r="A132" s="364">
        <v>44239</v>
      </c>
      <c r="B132" s="170" t="s">
        <v>91</v>
      </c>
      <c r="C132" s="296" t="s">
        <v>92</v>
      </c>
      <c r="D132" s="296" t="s">
        <v>62</v>
      </c>
      <c r="E132" s="296" t="s">
        <v>63</v>
      </c>
      <c r="F132" s="171" t="s">
        <v>93</v>
      </c>
      <c r="G132" s="362"/>
      <c r="H132" s="362"/>
      <c r="I132" s="362"/>
      <c r="J132" s="362"/>
      <c r="K132" s="362"/>
      <c r="L132" s="362"/>
      <c r="M132" s="362"/>
      <c r="N132" s="362"/>
      <c r="O132" s="363"/>
    </row>
    <row r="133" spans="1:15" ht="15.75" x14ac:dyDescent="0.25">
      <c r="A133" s="364"/>
      <c r="B133" s="365">
        <v>100</v>
      </c>
      <c r="C133" s="368">
        <v>3</v>
      </c>
      <c r="D133" s="368">
        <v>14</v>
      </c>
      <c r="E133" s="368">
        <v>1386</v>
      </c>
      <c r="F133" s="368">
        <v>8</v>
      </c>
      <c r="G133" s="382">
        <v>44239</v>
      </c>
      <c r="H133" s="368">
        <v>0</v>
      </c>
      <c r="I133" s="371">
        <v>0</v>
      </c>
      <c r="J133" s="371">
        <v>0</v>
      </c>
      <c r="K133" s="371">
        <v>0</v>
      </c>
      <c r="L133" s="371">
        <v>1434.5</v>
      </c>
      <c r="M133" s="371">
        <v>8</v>
      </c>
      <c r="N133" s="371">
        <f>L133-M133</f>
        <v>1426.5</v>
      </c>
      <c r="O133" s="284">
        <v>1276</v>
      </c>
    </row>
    <row r="134" spans="1:15" ht="15.75" x14ac:dyDescent="0.25">
      <c r="A134" s="364"/>
      <c r="B134" s="366"/>
      <c r="C134" s="369"/>
      <c r="D134" s="369"/>
      <c r="E134" s="369"/>
      <c r="F134" s="369"/>
      <c r="G134" s="383"/>
      <c r="H134" s="369"/>
      <c r="I134" s="372"/>
      <c r="J134" s="372"/>
      <c r="K134" s="372"/>
      <c r="L134" s="372"/>
      <c r="M134" s="372"/>
      <c r="N134" s="372"/>
      <c r="O134" s="284">
        <v>100</v>
      </c>
    </row>
    <row r="135" spans="1:15" ht="15.75" x14ac:dyDescent="0.25">
      <c r="A135" s="364"/>
      <c r="B135" s="366"/>
      <c r="C135" s="369"/>
      <c r="D135" s="369"/>
      <c r="E135" s="369"/>
      <c r="F135" s="369"/>
      <c r="G135" s="383"/>
      <c r="H135" s="369"/>
      <c r="I135" s="372"/>
      <c r="J135" s="372"/>
      <c r="K135" s="372"/>
      <c r="L135" s="372"/>
      <c r="M135" s="372"/>
      <c r="N135" s="372"/>
      <c r="O135" s="284">
        <v>50</v>
      </c>
    </row>
    <row r="136" spans="1:15" ht="15.75" x14ac:dyDescent="0.25">
      <c r="A136" s="364"/>
      <c r="B136" s="367"/>
      <c r="C136" s="370"/>
      <c r="D136" s="370"/>
      <c r="E136" s="370"/>
      <c r="F136" s="370"/>
      <c r="G136" s="384"/>
      <c r="H136" s="370"/>
      <c r="I136" s="373"/>
      <c r="J136" s="373"/>
      <c r="K136" s="373"/>
      <c r="L136" s="373"/>
      <c r="M136" s="373"/>
      <c r="N136" s="373"/>
      <c r="O136" s="293">
        <f>O133+O134+O135</f>
        <v>1426</v>
      </c>
    </row>
    <row r="137" spans="1:15" ht="15.75" x14ac:dyDescent="0.25">
      <c r="A137" s="364"/>
      <c r="B137" s="295"/>
      <c r="C137" s="151"/>
      <c r="D137" s="381" t="s">
        <v>86</v>
      </c>
      <c r="E137" s="381"/>
      <c r="F137" s="381"/>
      <c r="G137" s="289" t="s">
        <v>87</v>
      </c>
      <c r="H137" s="282"/>
      <c r="I137" s="284"/>
      <c r="J137" s="284"/>
      <c r="K137" s="284"/>
      <c r="L137" s="284"/>
      <c r="M137" s="284"/>
      <c r="N137" s="284"/>
      <c r="O137" s="284"/>
    </row>
    <row r="138" spans="1:15" ht="15" customHeight="1" x14ac:dyDescent="0.25">
      <c r="A138" s="364"/>
      <c r="B138" s="364"/>
      <c r="C138" s="364"/>
      <c r="D138" s="296" t="s">
        <v>62</v>
      </c>
      <c r="E138" s="296" t="s">
        <v>63</v>
      </c>
      <c r="F138" s="171" t="s">
        <v>93</v>
      </c>
      <c r="G138" s="362"/>
      <c r="H138" s="362"/>
      <c r="I138" s="362"/>
      <c r="J138" s="362"/>
      <c r="K138" s="362"/>
      <c r="L138" s="362"/>
      <c r="M138" s="362"/>
      <c r="N138" s="362"/>
      <c r="O138" s="363"/>
    </row>
    <row r="139" spans="1:15" ht="15.75" x14ac:dyDescent="0.25">
      <c r="A139" s="364"/>
      <c r="B139" s="364"/>
      <c r="C139" s="364"/>
      <c r="D139" s="286">
        <v>3</v>
      </c>
      <c r="E139" s="286">
        <v>297</v>
      </c>
      <c r="F139" s="286">
        <v>4</v>
      </c>
      <c r="G139" s="292">
        <v>44244</v>
      </c>
      <c r="H139" s="286">
        <v>0</v>
      </c>
      <c r="I139" s="288">
        <v>0</v>
      </c>
      <c r="J139" s="288">
        <v>0</v>
      </c>
      <c r="K139" s="288">
        <v>0</v>
      </c>
      <c r="L139" s="288">
        <v>297</v>
      </c>
      <c r="M139" s="288">
        <v>4</v>
      </c>
      <c r="N139" s="288">
        <f>L139-M139</f>
        <v>293</v>
      </c>
      <c r="O139" s="293">
        <v>293</v>
      </c>
    </row>
    <row r="140" spans="1:15" ht="15" customHeight="1" x14ac:dyDescent="0.25">
      <c r="A140" s="362"/>
      <c r="B140" s="362"/>
      <c r="C140" s="362"/>
      <c r="D140" s="362"/>
      <c r="E140" s="362"/>
      <c r="F140" s="362"/>
      <c r="G140" s="362"/>
      <c r="H140" s="362"/>
      <c r="I140" s="362"/>
      <c r="J140" s="362"/>
      <c r="K140" s="362"/>
      <c r="L140" s="362"/>
      <c r="M140" s="362"/>
      <c r="N140" s="362"/>
      <c r="O140" s="363"/>
    </row>
    <row r="141" spans="1:15" ht="15" customHeight="1" x14ac:dyDescent="0.25">
      <c r="A141" s="150" t="s">
        <v>81</v>
      </c>
      <c r="B141" s="168"/>
      <c r="C141" s="150"/>
      <c r="D141" s="374" t="s">
        <v>82</v>
      </c>
      <c r="E141" s="374"/>
      <c r="F141" s="374"/>
      <c r="G141" s="290" t="s">
        <v>83</v>
      </c>
      <c r="H141" s="150" t="s">
        <v>8</v>
      </c>
      <c r="I141" s="169" t="s">
        <v>84</v>
      </c>
      <c r="J141" s="169" t="s">
        <v>64</v>
      </c>
      <c r="K141" s="169" t="s">
        <v>65</v>
      </c>
      <c r="L141" s="169" t="s">
        <v>85</v>
      </c>
      <c r="M141" s="169" t="s">
        <v>98</v>
      </c>
      <c r="N141" s="169" t="s">
        <v>99</v>
      </c>
      <c r="O141" s="169" t="s">
        <v>66</v>
      </c>
    </row>
    <row r="142" spans="1:15" ht="15.75" x14ac:dyDescent="0.25">
      <c r="A142" s="364">
        <v>44240</v>
      </c>
      <c r="B142" s="170" t="s">
        <v>91</v>
      </c>
      <c r="C142" s="296" t="s">
        <v>92</v>
      </c>
      <c r="D142" s="296" t="s">
        <v>62</v>
      </c>
      <c r="E142" s="296" t="s">
        <v>63</v>
      </c>
      <c r="F142" s="171" t="s">
        <v>93</v>
      </c>
      <c r="G142" s="362"/>
      <c r="H142" s="362"/>
      <c r="I142" s="362"/>
      <c r="J142" s="362"/>
      <c r="K142" s="362"/>
      <c r="L142" s="362"/>
      <c r="M142" s="362"/>
      <c r="N142" s="362"/>
      <c r="O142" s="363"/>
    </row>
    <row r="143" spans="1:15" ht="15.75" x14ac:dyDescent="0.25">
      <c r="A143" s="364"/>
      <c r="B143" s="365">
        <v>86</v>
      </c>
      <c r="C143" s="368">
        <v>2</v>
      </c>
      <c r="D143" s="368">
        <v>16</v>
      </c>
      <c r="E143" s="368">
        <v>1048</v>
      </c>
      <c r="F143" s="368">
        <v>7</v>
      </c>
      <c r="G143" s="382">
        <v>44244</v>
      </c>
      <c r="H143" s="368">
        <v>0</v>
      </c>
      <c r="I143" s="371">
        <v>0</v>
      </c>
      <c r="J143" s="371">
        <v>0</v>
      </c>
      <c r="K143" s="371">
        <v>0</v>
      </c>
      <c r="L143" s="371">
        <v>1126</v>
      </c>
      <c r="M143" s="371">
        <v>7</v>
      </c>
      <c r="N143" s="371">
        <f>L143-M143</f>
        <v>1119</v>
      </c>
      <c r="O143" s="284">
        <v>1112</v>
      </c>
    </row>
    <row r="144" spans="1:15" ht="15.75" x14ac:dyDescent="0.25">
      <c r="A144" s="364"/>
      <c r="B144" s="366"/>
      <c r="C144" s="369"/>
      <c r="D144" s="369"/>
      <c r="E144" s="369"/>
      <c r="F144" s="369"/>
      <c r="G144" s="383"/>
      <c r="H144" s="369"/>
      <c r="I144" s="372"/>
      <c r="J144" s="372"/>
      <c r="K144" s="372"/>
      <c r="L144" s="372"/>
      <c r="M144" s="372"/>
      <c r="N144" s="372"/>
      <c r="O144" s="284">
        <v>7</v>
      </c>
    </row>
    <row r="145" spans="1:15" ht="15.75" x14ac:dyDescent="0.25">
      <c r="A145" s="364"/>
      <c r="B145" s="367"/>
      <c r="C145" s="370"/>
      <c r="D145" s="370"/>
      <c r="E145" s="370"/>
      <c r="F145" s="370"/>
      <c r="G145" s="384"/>
      <c r="H145" s="370"/>
      <c r="I145" s="373"/>
      <c r="J145" s="373"/>
      <c r="K145" s="373"/>
      <c r="L145" s="373"/>
      <c r="M145" s="373"/>
      <c r="N145" s="373"/>
      <c r="O145" s="293">
        <f>O143+O144</f>
        <v>1119</v>
      </c>
    </row>
    <row r="146" spans="1:15" ht="15.75" x14ac:dyDescent="0.25">
      <c r="A146" s="364"/>
      <c r="B146" s="295"/>
      <c r="C146" s="151"/>
      <c r="D146" s="381" t="s">
        <v>86</v>
      </c>
      <c r="E146" s="381"/>
      <c r="F146" s="381"/>
      <c r="G146" s="289" t="s">
        <v>87</v>
      </c>
      <c r="H146" s="282"/>
      <c r="I146" s="284"/>
      <c r="J146" s="284"/>
      <c r="K146" s="284"/>
      <c r="L146" s="284"/>
      <c r="M146" s="284"/>
      <c r="N146" s="284"/>
      <c r="O146" s="284"/>
    </row>
    <row r="147" spans="1:15" ht="15.75" x14ac:dyDescent="0.25">
      <c r="A147" s="364"/>
      <c r="B147" s="364"/>
      <c r="C147" s="364"/>
      <c r="D147" s="296" t="s">
        <v>62</v>
      </c>
      <c r="E147" s="296" t="s">
        <v>63</v>
      </c>
      <c r="F147" s="171" t="s">
        <v>93</v>
      </c>
      <c r="G147" s="362"/>
      <c r="H147" s="362"/>
      <c r="I147" s="362"/>
      <c r="J147" s="362"/>
      <c r="K147" s="362"/>
      <c r="L147" s="362"/>
      <c r="M147" s="362"/>
      <c r="N147" s="362"/>
      <c r="O147" s="363"/>
    </row>
    <row r="148" spans="1:15" ht="15.75" x14ac:dyDescent="0.25">
      <c r="A148" s="364"/>
      <c r="B148" s="364"/>
      <c r="C148" s="364"/>
      <c r="D148" s="282">
        <v>0</v>
      </c>
      <c r="E148" s="282">
        <v>300</v>
      </c>
      <c r="F148" s="282">
        <v>3</v>
      </c>
      <c r="G148" s="283">
        <v>44244</v>
      </c>
      <c r="H148" s="282">
        <v>0</v>
      </c>
      <c r="I148" s="284">
        <v>0</v>
      </c>
      <c r="J148" s="284">
        <v>0</v>
      </c>
      <c r="K148" s="284">
        <v>0</v>
      </c>
      <c r="L148" s="284">
        <v>300</v>
      </c>
      <c r="M148" s="183">
        <v>3</v>
      </c>
      <c r="N148" s="183">
        <f>L148-M148</f>
        <v>297</v>
      </c>
      <c r="O148" s="293">
        <v>297</v>
      </c>
    </row>
    <row r="149" spans="1:15" ht="15.75" x14ac:dyDescent="0.25">
      <c r="A149" s="402"/>
      <c r="B149" s="403"/>
      <c r="C149" s="403"/>
      <c r="D149" s="403"/>
      <c r="E149" s="403"/>
      <c r="F149" s="403"/>
      <c r="G149" s="403"/>
      <c r="H149" s="403"/>
      <c r="I149" s="403"/>
      <c r="J149" s="403"/>
      <c r="K149" s="403"/>
      <c r="L149" s="403"/>
      <c r="M149" s="403"/>
      <c r="N149" s="403"/>
      <c r="O149" s="404"/>
    </row>
    <row r="150" spans="1:15" ht="15.75" x14ac:dyDescent="0.25">
      <c r="A150" s="150" t="s">
        <v>81</v>
      </c>
      <c r="B150" s="168"/>
      <c r="C150" s="150"/>
      <c r="D150" s="405" t="s">
        <v>82</v>
      </c>
      <c r="E150" s="406"/>
      <c r="F150" s="407"/>
      <c r="G150" s="290" t="s">
        <v>83</v>
      </c>
      <c r="H150" s="150" t="s">
        <v>8</v>
      </c>
      <c r="I150" s="169" t="s">
        <v>84</v>
      </c>
      <c r="J150" s="169" t="s">
        <v>64</v>
      </c>
      <c r="K150" s="169" t="s">
        <v>65</v>
      </c>
      <c r="L150" s="169" t="s">
        <v>85</v>
      </c>
      <c r="M150" s="169" t="s">
        <v>98</v>
      </c>
      <c r="N150" s="169" t="s">
        <v>99</v>
      </c>
      <c r="O150" s="169" t="s">
        <v>66</v>
      </c>
    </row>
    <row r="151" spans="1:15" ht="15.75" x14ac:dyDescent="0.25">
      <c r="A151" s="364">
        <v>44241</v>
      </c>
      <c r="B151" s="170" t="s">
        <v>91</v>
      </c>
      <c r="C151" s="296" t="s">
        <v>92</v>
      </c>
      <c r="D151" s="296" t="s">
        <v>62</v>
      </c>
      <c r="E151" s="296" t="s">
        <v>63</v>
      </c>
      <c r="F151" s="171" t="s">
        <v>93</v>
      </c>
      <c r="G151" s="362"/>
      <c r="H151" s="362"/>
      <c r="I151" s="362"/>
      <c r="J151" s="362"/>
      <c r="K151" s="362"/>
      <c r="L151" s="362"/>
      <c r="M151" s="362"/>
      <c r="N151" s="362"/>
      <c r="O151" s="363"/>
    </row>
    <row r="152" spans="1:15" ht="15" customHeight="1" x14ac:dyDescent="0.25">
      <c r="A152" s="364"/>
      <c r="B152" s="285">
        <v>50</v>
      </c>
      <c r="C152" s="286">
        <v>1</v>
      </c>
      <c r="D152" s="286">
        <v>14</v>
      </c>
      <c r="E152" s="286">
        <v>613</v>
      </c>
      <c r="F152" s="286">
        <v>9</v>
      </c>
      <c r="G152" s="292">
        <v>44244</v>
      </c>
      <c r="H152" s="286">
        <v>0</v>
      </c>
      <c r="I152" s="288">
        <v>0</v>
      </c>
      <c r="J152" s="288">
        <v>0</v>
      </c>
      <c r="K152" s="288">
        <v>0</v>
      </c>
      <c r="L152" s="288">
        <v>637.5</v>
      </c>
      <c r="M152" s="288">
        <v>9</v>
      </c>
      <c r="N152" s="288">
        <f>L152-M152</f>
        <v>628.5</v>
      </c>
      <c r="O152" s="293">
        <v>629</v>
      </c>
    </row>
    <row r="153" spans="1:15" ht="15.75" x14ac:dyDescent="0.25">
      <c r="A153" s="364"/>
      <c r="B153" s="295"/>
      <c r="C153" s="151"/>
      <c r="D153" s="381" t="s">
        <v>86</v>
      </c>
      <c r="E153" s="381"/>
      <c r="F153" s="381"/>
      <c r="G153" s="289" t="s">
        <v>87</v>
      </c>
      <c r="H153" s="282"/>
      <c r="I153" s="284"/>
      <c r="J153" s="284"/>
      <c r="K153" s="284"/>
      <c r="L153" s="284"/>
      <c r="M153" s="284"/>
      <c r="N153" s="284"/>
      <c r="O153" s="284"/>
    </row>
    <row r="154" spans="1:15" ht="15.75" x14ac:dyDescent="0.25">
      <c r="A154" s="364"/>
      <c r="B154" s="364"/>
      <c r="C154" s="364"/>
      <c r="D154" s="296" t="s">
        <v>62</v>
      </c>
      <c r="E154" s="296" t="s">
        <v>63</v>
      </c>
      <c r="F154" s="171" t="s">
        <v>93</v>
      </c>
      <c r="G154" s="362"/>
      <c r="H154" s="362"/>
      <c r="I154" s="362"/>
      <c r="J154" s="362"/>
      <c r="K154" s="362"/>
      <c r="L154" s="362"/>
      <c r="M154" s="362"/>
      <c r="N154" s="362"/>
      <c r="O154" s="363"/>
    </row>
    <row r="155" spans="1:15" ht="15.75" x14ac:dyDescent="0.25">
      <c r="A155" s="364"/>
      <c r="B155" s="364"/>
      <c r="C155" s="364"/>
      <c r="D155" s="286">
        <v>0</v>
      </c>
      <c r="E155" s="286">
        <v>138</v>
      </c>
      <c r="F155" s="286">
        <v>3</v>
      </c>
      <c r="G155" s="292">
        <v>44244</v>
      </c>
      <c r="H155" s="286">
        <v>0</v>
      </c>
      <c r="I155" s="288">
        <v>0</v>
      </c>
      <c r="J155" s="288">
        <v>0</v>
      </c>
      <c r="K155" s="288">
        <v>0</v>
      </c>
      <c r="L155" s="288">
        <v>138</v>
      </c>
      <c r="M155" s="288">
        <v>3</v>
      </c>
      <c r="N155" s="288">
        <f>L155-M155</f>
        <v>135</v>
      </c>
      <c r="O155" s="293">
        <v>135</v>
      </c>
    </row>
    <row r="156" spans="1:15" ht="15.75" x14ac:dyDescent="0.25">
      <c r="A156" s="398" t="s">
        <v>399</v>
      </c>
      <c r="B156" s="399"/>
      <c r="C156" s="399"/>
      <c r="D156" s="399"/>
      <c r="E156" s="399"/>
      <c r="F156" s="399"/>
      <c r="G156" s="400"/>
      <c r="H156" s="408" t="s">
        <v>5</v>
      </c>
      <c r="I156" s="409"/>
      <c r="J156" s="409"/>
      <c r="K156" s="410"/>
      <c r="L156" s="293">
        <f>L92+L97+L103+L109+L115+L118+L124+L127+L133+L139+L143+L148+L152+L155</f>
        <v>10826.5</v>
      </c>
      <c r="M156" s="293">
        <f>M92+M97+M103+M109+M115+M118+M124+M127+M133+M139+M143+M148+M152++M155</f>
        <v>86</v>
      </c>
      <c r="N156" s="306">
        <f>N92+N97+N103+N109+N115+N118+N124+N127+N133+N139+N143+N148+N152+N155</f>
        <v>10740.5</v>
      </c>
      <c r="O156" s="155">
        <f>O94+O99+O106+O111+O115+O120+O124+O129+O136+O139+O145+O148+O152+O155</f>
        <v>10742</v>
      </c>
    </row>
    <row r="157" spans="1:15" ht="15.75" x14ac:dyDescent="0.25">
      <c r="A157" s="391"/>
      <c r="B157" s="392"/>
      <c r="C157" s="392"/>
      <c r="D157" s="392"/>
      <c r="E157" s="392"/>
      <c r="F157" s="392"/>
      <c r="G157" s="392"/>
      <c r="H157" s="392"/>
      <c r="I157" s="392"/>
      <c r="J157" s="392"/>
      <c r="K157" s="392"/>
      <c r="L157" s="392"/>
      <c r="M157" s="392"/>
      <c r="N157" s="392"/>
      <c r="O157" s="393"/>
    </row>
    <row r="158" spans="1:15" ht="15.75" x14ac:dyDescent="0.25">
      <c r="A158" s="150" t="s">
        <v>81</v>
      </c>
      <c r="B158" s="168"/>
      <c r="C158" s="150"/>
      <c r="D158" s="405" t="s">
        <v>82</v>
      </c>
      <c r="E158" s="406"/>
      <c r="F158" s="407"/>
      <c r="G158" s="290" t="s">
        <v>83</v>
      </c>
      <c r="H158" s="150" t="s">
        <v>8</v>
      </c>
      <c r="I158" s="169" t="s">
        <v>84</v>
      </c>
      <c r="J158" s="169" t="s">
        <v>64</v>
      </c>
      <c r="K158" s="169" t="s">
        <v>65</v>
      </c>
      <c r="L158" s="169" t="s">
        <v>85</v>
      </c>
      <c r="M158" s="169" t="s">
        <v>98</v>
      </c>
      <c r="N158" s="169" t="s">
        <v>99</v>
      </c>
      <c r="O158" s="169" t="s">
        <v>66</v>
      </c>
    </row>
    <row r="159" spans="1:15" ht="15.75" x14ac:dyDescent="0.25">
      <c r="A159" s="364">
        <v>44242</v>
      </c>
      <c r="B159" s="170" t="s">
        <v>91</v>
      </c>
      <c r="C159" s="296" t="s">
        <v>92</v>
      </c>
      <c r="D159" s="296" t="s">
        <v>62</v>
      </c>
      <c r="E159" s="296" t="s">
        <v>63</v>
      </c>
      <c r="F159" s="171" t="s">
        <v>93</v>
      </c>
      <c r="G159" s="362"/>
      <c r="H159" s="362"/>
      <c r="I159" s="362"/>
      <c r="J159" s="362"/>
      <c r="K159" s="362"/>
      <c r="L159" s="362"/>
      <c r="M159" s="362"/>
      <c r="N159" s="362"/>
      <c r="O159" s="363"/>
    </row>
    <row r="160" spans="1:15" ht="15.75" x14ac:dyDescent="0.25">
      <c r="A160" s="364"/>
      <c r="B160" s="285">
        <v>80</v>
      </c>
      <c r="C160" s="286">
        <v>4</v>
      </c>
      <c r="D160" s="286">
        <v>24</v>
      </c>
      <c r="E160" s="286">
        <v>1092</v>
      </c>
      <c r="F160" s="286">
        <v>7</v>
      </c>
      <c r="G160" s="292">
        <v>44244</v>
      </c>
      <c r="H160" s="286">
        <v>0</v>
      </c>
      <c r="I160" s="288">
        <v>0</v>
      </c>
      <c r="J160" s="288">
        <v>0</v>
      </c>
      <c r="K160" s="288">
        <v>0</v>
      </c>
      <c r="L160" s="288">
        <v>1130</v>
      </c>
      <c r="M160" s="288">
        <v>7</v>
      </c>
      <c r="N160" s="288">
        <f>L160-M160</f>
        <v>1123</v>
      </c>
      <c r="O160" s="293">
        <v>1123</v>
      </c>
    </row>
    <row r="161" spans="1:15" ht="15.75" x14ac:dyDescent="0.25">
      <c r="A161" s="364"/>
      <c r="B161" s="295"/>
      <c r="C161" s="151"/>
      <c r="D161" s="381" t="s">
        <v>86</v>
      </c>
      <c r="E161" s="381"/>
      <c r="F161" s="381"/>
      <c r="G161" s="289" t="s">
        <v>87</v>
      </c>
      <c r="H161" s="282"/>
      <c r="I161" s="284"/>
      <c r="J161" s="284"/>
      <c r="K161" s="284"/>
      <c r="L161" s="284"/>
      <c r="M161" s="284"/>
      <c r="N161" s="284"/>
      <c r="O161" s="284"/>
    </row>
    <row r="162" spans="1:15" ht="15.75" x14ac:dyDescent="0.25">
      <c r="A162" s="364"/>
      <c r="B162" s="364"/>
      <c r="C162" s="364"/>
      <c r="D162" s="296" t="s">
        <v>62</v>
      </c>
      <c r="E162" s="296" t="s">
        <v>63</v>
      </c>
      <c r="F162" s="171" t="s">
        <v>93</v>
      </c>
      <c r="G162" s="362"/>
      <c r="H162" s="362"/>
      <c r="I162" s="362"/>
      <c r="J162" s="362"/>
      <c r="K162" s="362"/>
      <c r="L162" s="362"/>
      <c r="M162" s="362"/>
      <c r="N162" s="362"/>
      <c r="O162" s="363"/>
    </row>
    <row r="163" spans="1:15" ht="15.75" x14ac:dyDescent="0.25">
      <c r="A163" s="364"/>
      <c r="B163" s="364"/>
      <c r="C163" s="364"/>
      <c r="D163" s="286">
        <v>5</v>
      </c>
      <c r="E163" s="286">
        <v>261</v>
      </c>
      <c r="F163" s="286">
        <v>1</v>
      </c>
      <c r="G163" s="292">
        <v>44244</v>
      </c>
      <c r="H163" s="286">
        <v>0</v>
      </c>
      <c r="I163" s="288">
        <v>0</v>
      </c>
      <c r="J163" s="288">
        <v>0</v>
      </c>
      <c r="K163" s="288">
        <v>0</v>
      </c>
      <c r="L163" s="288">
        <v>261</v>
      </c>
      <c r="M163" s="288">
        <v>1</v>
      </c>
      <c r="N163" s="288">
        <f>L163-M163</f>
        <v>260</v>
      </c>
      <c r="O163" s="293">
        <v>260</v>
      </c>
    </row>
    <row r="164" spans="1:15" ht="15.75" x14ac:dyDescent="0.25">
      <c r="A164" s="362"/>
      <c r="B164" s="362"/>
      <c r="C164" s="362"/>
      <c r="D164" s="362"/>
      <c r="E164" s="362"/>
      <c r="F164" s="362"/>
      <c r="G164" s="362"/>
      <c r="H164" s="362"/>
      <c r="I164" s="362"/>
      <c r="J164" s="362"/>
      <c r="K164" s="362"/>
      <c r="L164" s="362"/>
      <c r="M164" s="362"/>
      <c r="N164" s="362"/>
      <c r="O164" s="363"/>
    </row>
    <row r="165" spans="1:15" ht="15.75" x14ac:dyDescent="0.25">
      <c r="A165" s="150" t="s">
        <v>81</v>
      </c>
      <c r="B165" s="168"/>
      <c r="C165" s="150"/>
      <c r="D165" s="374" t="s">
        <v>82</v>
      </c>
      <c r="E165" s="374"/>
      <c r="F165" s="374"/>
      <c r="G165" s="290" t="s">
        <v>83</v>
      </c>
      <c r="H165" s="150" t="s">
        <v>8</v>
      </c>
      <c r="I165" s="169" t="s">
        <v>84</v>
      </c>
      <c r="J165" s="169" t="s">
        <v>64</v>
      </c>
      <c r="K165" s="169" t="s">
        <v>65</v>
      </c>
      <c r="L165" s="169" t="s">
        <v>85</v>
      </c>
      <c r="M165" s="169" t="s">
        <v>98</v>
      </c>
      <c r="N165" s="169" t="s">
        <v>99</v>
      </c>
      <c r="O165" s="169" t="s">
        <v>66</v>
      </c>
    </row>
    <row r="166" spans="1:15" ht="15.75" x14ac:dyDescent="0.25">
      <c r="A166" s="364">
        <v>44243</v>
      </c>
      <c r="B166" s="170" t="s">
        <v>91</v>
      </c>
      <c r="C166" s="296" t="s">
        <v>92</v>
      </c>
      <c r="D166" s="296" t="s">
        <v>62</v>
      </c>
      <c r="E166" s="296" t="s">
        <v>63</v>
      </c>
      <c r="F166" s="171" t="s">
        <v>93</v>
      </c>
      <c r="G166" s="362"/>
      <c r="H166" s="362"/>
      <c r="I166" s="362"/>
      <c r="J166" s="362"/>
      <c r="K166" s="362"/>
      <c r="L166" s="362"/>
      <c r="M166" s="362"/>
      <c r="N166" s="362"/>
      <c r="O166" s="363"/>
    </row>
    <row r="167" spans="1:15" ht="15.75" x14ac:dyDescent="0.25">
      <c r="A167" s="364"/>
      <c r="B167" s="285">
        <v>100</v>
      </c>
      <c r="C167" s="286">
        <v>2</v>
      </c>
      <c r="D167" s="286">
        <v>27</v>
      </c>
      <c r="E167" s="286">
        <v>1237</v>
      </c>
      <c r="F167" s="286">
        <v>8</v>
      </c>
      <c r="G167" s="292">
        <v>44244</v>
      </c>
      <c r="H167" s="286">
        <v>0</v>
      </c>
      <c r="I167" s="288">
        <v>0</v>
      </c>
      <c r="J167" s="288">
        <v>0</v>
      </c>
      <c r="K167" s="288">
        <v>0</v>
      </c>
      <c r="L167" s="288">
        <v>1322</v>
      </c>
      <c r="M167" s="288">
        <v>8</v>
      </c>
      <c r="N167" s="288">
        <f>L167-M167</f>
        <v>1314</v>
      </c>
      <c r="O167" s="293">
        <v>1314</v>
      </c>
    </row>
    <row r="168" spans="1:15" ht="15.75" x14ac:dyDescent="0.25">
      <c r="A168" s="364"/>
      <c r="B168" s="295"/>
      <c r="C168" s="151"/>
      <c r="D168" s="381" t="s">
        <v>86</v>
      </c>
      <c r="E168" s="381"/>
      <c r="F168" s="381"/>
      <c r="G168" s="289" t="s">
        <v>87</v>
      </c>
      <c r="H168" s="282"/>
      <c r="I168" s="284"/>
      <c r="J168" s="284"/>
      <c r="K168" s="284"/>
      <c r="L168" s="284"/>
      <c r="M168" s="284"/>
      <c r="N168" s="284"/>
      <c r="O168" s="284"/>
    </row>
    <row r="169" spans="1:15" ht="15.75" x14ac:dyDescent="0.25">
      <c r="A169" s="364"/>
      <c r="B169" s="385"/>
      <c r="C169" s="386"/>
      <c r="D169" s="296" t="s">
        <v>62</v>
      </c>
      <c r="E169" s="296" t="s">
        <v>63</v>
      </c>
      <c r="F169" s="171" t="s">
        <v>93</v>
      </c>
      <c r="G169" s="362"/>
      <c r="H169" s="362"/>
      <c r="I169" s="362"/>
      <c r="J169" s="362"/>
      <c r="K169" s="362"/>
      <c r="L169" s="362"/>
      <c r="M169" s="362"/>
      <c r="N169" s="362"/>
      <c r="O169" s="363"/>
    </row>
    <row r="170" spans="1:15" ht="15.75" x14ac:dyDescent="0.25">
      <c r="A170" s="364"/>
      <c r="B170" s="387"/>
      <c r="C170" s="388"/>
      <c r="D170" s="282">
        <v>11</v>
      </c>
      <c r="E170" s="282">
        <v>245</v>
      </c>
      <c r="F170" s="282">
        <v>3</v>
      </c>
      <c r="G170" s="283">
        <v>44244</v>
      </c>
      <c r="H170" s="282">
        <v>0</v>
      </c>
      <c r="I170" s="284">
        <v>0</v>
      </c>
      <c r="J170" s="284">
        <v>0</v>
      </c>
      <c r="K170" s="284">
        <v>0</v>
      </c>
      <c r="L170" s="284">
        <v>245</v>
      </c>
      <c r="M170" s="284">
        <v>3</v>
      </c>
      <c r="N170" s="284">
        <f>L170-M170</f>
        <v>242</v>
      </c>
      <c r="O170" s="293">
        <v>242</v>
      </c>
    </row>
    <row r="171" spans="1:15" ht="15.75" x14ac:dyDescent="0.25">
      <c r="A171" s="362"/>
      <c r="B171" s="362"/>
      <c r="C171" s="362"/>
      <c r="D171" s="362"/>
      <c r="E171" s="362"/>
      <c r="F171" s="362"/>
      <c r="G171" s="362"/>
      <c r="H171" s="362"/>
      <c r="I171" s="362"/>
      <c r="J171" s="362"/>
      <c r="K171" s="362"/>
      <c r="L171" s="362"/>
      <c r="M171" s="362"/>
      <c r="N171" s="362"/>
      <c r="O171" s="362"/>
    </row>
    <row r="172" spans="1:15" ht="15.75" x14ac:dyDescent="0.25">
      <c r="A172" s="150" t="s">
        <v>81</v>
      </c>
      <c r="B172" s="168"/>
      <c r="C172" s="150"/>
      <c r="D172" s="374" t="s">
        <v>82</v>
      </c>
      <c r="E172" s="374"/>
      <c r="F172" s="374"/>
      <c r="G172" s="290" t="s">
        <v>83</v>
      </c>
      <c r="H172" s="150" t="s">
        <v>8</v>
      </c>
      <c r="I172" s="169" t="s">
        <v>84</v>
      </c>
      <c r="J172" s="169" t="s">
        <v>64</v>
      </c>
      <c r="K172" s="169" t="s">
        <v>65</v>
      </c>
      <c r="L172" s="169" t="s">
        <v>85</v>
      </c>
      <c r="M172" s="169" t="s">
        <v>98</v>
      </c>
      <c r="N172" s="169" t="s">
        <v>99</v>
      </c>
      <c r="O172" s="169" t="s">
        <v>66</v>
      </c>
    </row>
    <row r="173" spans="1:15" ht="15.75" x14ac:dyDescent="0.25">
      <c r="A173" s="364">
        <v>44244</v>
      </c>
      <c r="B173" s="170" t="s">
        <v>91</v>
      </c>
      <c r="C173" s="296" t="s">
        <v>92</v>
      </c>
      <c r="D173" s="296" t="s">
        <v>62</v>
      </c>
      <c r="E173" s="296" t="s">
        <v>63</v>
      </c>
      <c r="F173" s="171" t="s">
        <v>93</v>
      </c>
      <c r="G173" s="362"/>
      <c r="H173" s="362"/>
      <c r="I173" s="362"/>
      <c r="J173" s="362"/>
      <c r="K173" s="362"/>
      <c r="L173" s="362"/>
      <c r="M173" s="362"/>
      <c r="N173" s="362"/>
      <c r="O173" s="363"/>
    </row>
    <row r="174" spans="1:15" ht="15.75" x14ac:dyDescent="0.25">
      <c r="A174" s="364"/>
      <c r="B174" s="365">
        <v>100</v>
      </c>
      <c r="C174" s="368">
        <v>2</v>
      </c>
      <c r="D174" s="368">
        <v>16</v>
      </c>
      <c r="E174" s="368">
        <v>1384</v>
      </c>
      <c r="F174" s="368">
        <v>8</v>
      </c>
      <c r="G174" s="382">
        <v>44244</v>
      </c>
      <c r="H174" s="368">
        <v>0</v>
      </c>
      <c r="I174" s="371">
        <v>0</v>
      </c>
      <c r="J174" s="371">
        <v>0</v>
      </c>
      <c r="K174" s="371">
        <v>0</v>
      </c>
      <c r="L174" s="371">
        <v>1433</v>
      </c>
      <c r="M174" s="371">
        <v>8</v>
      </c>
      <c r="N174" s="371">
        <f>L174-M174</f>
        <v>1425</v>
      </c>
      <c r="O174" s="284">
        <v>100</v>
      </c>
    </row>
    <row r="175" spans="1:15" ht="15.75" x14ac:dyDescent="0.25">
      <c r="A175" s="364"/>
      <c r="B175" s="366"/>
      <c r="C175" s="369"/>
      <c r="D175" s="369"/>
      <c r="E175" s="369"/>
      <c r="F175" s="369"/>
      <c r="G175" s="383"/>
      <c r="H175" s="369"/>
      <c r="I175" s="372"/>
      <c r="J175" s="372"/>
      <c r="K175" s="372"/>
      <c r="L175" s="372"/>
      <c r="M175" s="372"/>
      <c r="N175" s="372"/>
      <c r="O175" s="284">
        <v>1325</v>
      </c>
    </row>
    <row r="176" spans="1:15" ht="15.75" x14ac:dyDescent="0.25">
      <c r="A176" s="364"/>
      <c r="B176" s="367"/>
      <c r="C176" s="370"/>
      <c r="D176" s="370"/>
      <c r="E176" s="370"/>
      <c r="F176" s="370"/>
      <c r="G176" s="384"/>
      <c r="H176" s="370"/>
      <c r="I176" s="373"/>
      <c r="J176" s="373"/>
      <c r="K176" s="373"/>
      <c r="L176" s="373"/>
      <c r="M176" s="373"/>
      <c r="N176" s="373"/>
      <c r="O176" s="293">
        <f>O174+O175</f>
        <v>1425</v>
      </c>
    </row>
    <row r="177" spans="1:15" ht="15.75" x14ac:dyDescent="0.25">
      <c r="A177" s="364"/>
      <c r="B177" s="295"/>
      <c r="C177" s="151"/>
      <c r="D177" s="381" t="s">
        <v>86</v>
      </c>
      <c r="E177" s="381"/>
      <c r="F177" s="381"/>
      <c r="G177" s="289" t="s">
        <v>87</v>
      </c>
      <c r="H177" s="282"/>
      <c r="I177" s="284"/>
      <c r="J177" s="284"/>
      <c r="K177" s="284"/>
      <c r="L177" s="284"/>
      <c r="M177" s="284"/>
      <c r="N177" s="284"/>
      <c r="O177" s="284"/>
    </row>
    <row r="178" spans="1:15" ht="15.75" x14ac:dyDescent="0.25">
      <c r="A178" s="364"/>
      <c r="B178" s="364"/>
      <c r="C178" s="364"/>
      <c r="D178" s="296" t="s">
        <v>62</v>
      </c>
      <c r="E178" s="296" t="s">
        <v>63</v>
      </c>
      <c r="F178" s="171" t="s">
        <v>93</v>
      </c>
      <c r="G178" s="362"/>
      <c r="H178" s="362"/>
      <c r="I178" s="362"/>
      <c r="J178" s="362"/>
      <c r="K178" s="362"/>
      <c r="L178" s="362"/>
      <c r="M178" s="362"/>
      <c r="N178" s="362"/>
      <c r="O178" s="363"/>
    </row>
    <row r="179" spans="1:15" ht="15.75" x14ac:dyDescent="0.25">
      <c r="A179" s="364"/>
      <c r="B179" s="364"/>
      <c r="C179" s="364"/>
      <c r="D179" s="286">
        <v>5</v>
      </c>
      <c r="E179" s="286">
        <v>295</v>
      </c>
      <c r="F179" s="286">
        <v>3</v>
      </c>
      <c r="G179" s="292">
        <v>44245</v>
      </c>
      <c r="H179" s="286">
        <v>0</v>
      </c>
      <c r="I179" s="288">
        <v>0</v>
      </c>
      <c r="J179" s="288">
        <v>0</v>
      </c>
      <c r="K179" s="288">
        <v>0</v>
      </c>
      <c r="L179" s="288">
        <v>295</v>
      </c>
      <c r="M179" s="288">
        <v>3</v>
      </c>
      <c r="N179" s="288">
        <f>L179-M179</f>
        <v>292</v>
      </c>
      <c r="O179" s="293">
        <v>292</v>
      </c>
    </row>
    <row r="180" spans="1:15" ht="15.75" x14ac:dyDescent="0.25">
      <c r="A180" s="364"/>
      <c r="B180" s="364"/>
      <c r="C180" s="364"/>
      <c r="D180" s="364"/>
      <c r="E180" s="364"/>
      <c r="F180" s="364"/>
      <c r="G180" s="364"/>
      <c r="H180" s="364"/>
      <c r="I180" s="364"/>
      <c r="J180" s="364"/>
      <c r="K180" s="364"/>
      <c r="L180" s="364"/>
      <c r="M180" s="364"/>
      <c r="N180" s="364"/>
      <c r="O180" s="364"/>
    </row>
    <row r="181" spans="1:15" ht="15.75" x14ac:dyDescent="0.25">
      <c r="A181" s="150" t="s">
        <v>81</v>
      </c>
      <c r="B181" s="168"/>
      <c r="C181" s="150"/>
      <c r="D181" s="374" t="s">
        <v>82</v>
      </c>
      <c r="E181" s="374"/>
      <c r="F181" s="374"/>
      <c r="G181" s="290" t="s">
        <v>83</v>
      </c>
      <c r="H181" s="150" t="s">
        <v>8</v>
      </c>
      <c r="I181" s="169" t="s">
        <v>84</v>
      </c>
      <c r="J181" s="169" t="s">
        <v>64</v>
      </c>
      <c r="K181" s="169" t="s">
        <v>65</v>
      </c>
      <c r="L181" s="169" t="s">
        <v>85</v>
      </c>
      <c r="M181" s="169" t="s">
        <v>98</v>
      </c>
      <c r="N181" s="169" t="s">
        <v>99</v>
      </c>
      <c r="O181" s="169" t="s">
        <v>66</v>
      </c>
    </row>
    <row r="182" spans="1:15" ht="15.75" x14ac:dyDescent="0.25">
      <c r="A182" s="364">
        <v>44245</v>
      </c>
      <c r="B182" s="170" t="s">
        <v>91</v>
      </c>
      <c r="C182" s="296" t="s">
        <v>92</v>
      </c>
      <c r="D182" s="296" t="s">
        <v>62</v>
      </c>
      <c r="E182" s="296" t="s">
        <v>63</v>
      </c>
      <c r="F182" s="171" t="s">
        <v>93</v>
      </c>
      <c r="G182" s="362"/>
      <c r="H182" s="362"/>
      <c r="I182" s="362"/>
      <c r="J182" s="362"/>
      <c r="K182" s="362"/>
      <c r="L182" s="362"/>
      <c r="M182" s="362"/>
      <c r="N182" s="362"/>
      <c r="O182" s="363"/>
    </row>
    <row r="183" spans="1:15" ht="15.75" x14ac:dyDescent="0.25">
      <c r="A183" s="364"/>
      <c r="B183" s="285">
        <v>100</v>
      </c>
      <c r="C183" s="286">
        <v>2</v>
      </c>
      <c r="D183" s="286">
        <v>20</v>
      </c>
      <c r="E183" s="286">
        <v>1300</v>
      </c>
      <c r="F183" s="286">
        <v>3</v>
      </c>
      <c r="G183" s="292">
        <v>44245</v>
      </c>
      <c r="H183" s="285">
        <v>0</v>
      </c>
      <c r="I183" s="288">
        <v>0</v>
      </c>
      <c r="J183" s="288">
        <v>0</v>
      </c>
      <c r="K183" s="288">
        <v>0</v>
      </c>
      <c r="L183" s="288">
        <v>1349</v>
      </c>
      <c r="M183" s="288">
        <v>3</v>
      </c>
      <c r="N183" s="288">
        <f>L183-M183</f>
        <v>1346</v>
      </c>
      <c r="O183" s="293">
        <v>1341</v>
      </c>
    </row>
    <row r="184" spans="1:15" ht="15.75" x14ac:dyDescent="0.25">
      <c r="A184" s="364"/>
      <c r="B184" s="295"/>
      <c r="C184" s="282"/>
      <c r="D184" s="381" t="s">
        <v>86</v>
      </c>
      <c r="E184" s="381"/>
      <c r="F184" s="381"/>
      <c r="G184" s="289" t="s">
        <v>87</v>
      </c>
      <c r="H184" s="282"/>
      <c r="I184" s="284"/>
      <c r="J184" s="284"/>
      <c r="K184" s="284"/>
      <c r="L184" s="284"/>
      <c r="M184" s="284"/>
      <c r="N184" s="284"/>
      <c r="O184" s="284"/>
    </row>
    <row r="185" spans="1:15" ht="15.75" x14ac:dyDescent="0.25">
      <c r="A185" s="364"/>
      <c r="B185" s="364"/>
      <c r="C185" s="364"/>
      <c r="D185" s="296" t="s">
        <v>62</v>
      </c>
      <c r="E185" s="296" t="s">
        <v>63</v>
      </c>
      <c r="F185" s="171" t="s">
        <v>93</v>
      </c>
      <c r="G185" s="362"/>
      <c r="H185" s="362"/>
      <c r="I185" s="362"/>
      <c r="J185" s="362"/>
      <c r="K185" s="362"/>
      <c r="L185" s="362"/>
      <c r="M185" s="362"/>
      <c r="N185" s="362"/>
      <c r="O185" s="363"/>
    </row>
    <row r="186" spans="1:15" ht="15.75" x14ac:dyDescent="0.25">
      <c r="A186" s="364"/>
      <c r="B186" s="364"/>
      <c r="C186" s="364"/>
      <c r="D186" s="282">
        <v>3</v>
      </c>
      <c r="E186" s="282">
        <v>297</v>
      </c>
      <c r="F186" s="282">
        <v>3</v>
      </c>
      <c r="G186" s="283">
        <v>44246</v>
      </c>
      <c r="H186" s="282">
        <v>0</v>
      </c>
      <c r="I186" s="284">
        <v>0</v>
      </c>
      <c r="J186" s="284">
        <v>0</v>
      </c>
      <c r="K186" s="284">
        <v>0</v>
      </c>
      <c r="L186" s="284">
        <v>297</v>
      </c>
      <c r="M186" s="284">
        <v>3</v>
      </c>
      <c r="N186" s="284">
        <f>L186-M186</f>
        <v>294</v>
      </c>
      <c r="O186" s="293">
        <v>294</v>
      </c>
    </row>
    <row r="187" spans="1:15" ht="15.75" x14ac:dyDescent="0.25">
      <c r="A187" s="362"/>
      <c r="B187" s="362"/>
      <c r="C187" s="362"/>
      <c r="D187" s="362"/>
      <c r="E187" s="362"/>
      <c r="F187" s="362"/>
      <c r="G187" s="362"/>
      <c r="H187" s="362"/>
      <c r="I187" s="362"/>
      <c r="J187" s="362"/>
      <c r="K187" s="362"/>
      <c r="L187" s="362"/>
      <c r="M187" s="362"/>
      <c r="N187" s="362"/>
      <c r="O187" s="362"/>
    </row>
    <row r="188" spans="1:15" ht="15.75" x14ac:dyDescent="0.25">
      <c r="A188" s="150" t="s">
        <v>81</v>
      </c>
      <c r="B188" s="168"/>
      <c r="C188" s="150"/>
      <c r="D188" s="374" t="s">
        <v>82</v>
      </c>
      <c r="E188" s="374"/>
      <c r="F188" s="374"/>
      <c r="G188" s="290" t="s">
        <v>83</v>
      </c>
      <c r="H188" s="150" t="s">
        <v>8</v>
      </c>
      <c r="I188" s="169" t="s">
        <v>84</v>
      </c>
      <c r="J188" s="169" t="s">
        <v>64</v>
      </c>
      <c r="K188" s="169" t="s">
        <v>65</v>
      </c>
      <c r="L188" s="169" t="s">
        <v>85</v>
      </c>
      <c r="M188" s="169" t="s">
        <v>98</v>
      </c>
      <c r="N188" s="169" t="s">
        <v>99</v>
      </c>
      <c r="O188" s="169" t="s">
        <v>66</v>
      </c>
    </row>
    <row r="189" spans="1:15" ht="15.75" x14ac:dyDescent="0.25">
      <c r="A189" s="364">
        <v>44246</v>
      </c>
      <c r="B189" s="170" t="s">
        <v>91</v>
      </c>
      <c r="C189" s="296" t="s">
        <v>92</v>
      </c>
      <c r="D189" s="296" t="s">
        <v>62</v>
      </c>
      <c r="E189" s="296" t="s">
        <v>63</v>
      </c>
      <c r="F189" s="171" t="s">
        <v>93</v>
      </c>
      <c r="G189" s="362"/>
      <c r="H189" s="362"/>
      <c r="I189" s="362"/>
      <c r="J189" s="362"/>
      <c r="K189" s="362"/>
      <c r="L189" s="362"/>
      <c r="M189" s="362"/>
      <c r="N189" s="362"/>
      <c r="O189" s="363"/>
    </row>
    <row r="190" spans="1:15" ht="15.75" x14ac:dyDescent="0.25">
      <c r="A190" s="364"/>
      <c r="B190" s="365">
        <v>100</v>
      </c>
      <c r="C190" s="368">
        <v>3</v>
      </c>
      <c r="D190" s="368">
        <v>19</v>
      </c>
      <c r="E190" s="368">
        <v>1381</v>
      </c>
      <c r="F190" s="368">
        <v>4</v>
      </c>
      <c r="G190" s="382">
        <v>44246</v>
      </c>
      <c r="H190" s="368">
        <v>0</v>
      </c>
      <c r="I190" s="371">
        <v>0</v>
      </c>
      <c r="J190" s="371">
        <v>0</v>
      </c>
      <c r="K190" s="371">
        <v>0</v>
      </c>
      <c r="L190" s="371">
        <v>1429.5</v>
      </c>
      <c r="M190" s="371">
        <v>4</v>
      </c>
      <c r="N190" s="371">
        <f>L190-M190</f>
        <v>1425.5</v>
      </c>
      <c r="O190" s="284">
        <v>50</v>
      </c>
    </row>
    <row r="191" spans="1:15" ht="15.75" x14ac:dyDescent="0.25">
      <c r="A191" s="364"/>
      <c r="B191" s="366"/>
      <c r="C191" s="369"/>
      <c r="D191" s="369"/>
      <c r="E191" s="369"/>
      <c r="F191" s="369"/>
      <c r="G191" s="369"/>
      <c r="H191" s="369"/>
      <c r="I191" s="372"/>
      <c r="J191" s="372"/>
      <c r="K191" s="372"/>
      <c r="L191" s="372"/>
      <c r="M191" s="372"/>
      <c r="N191" s="372"/>
      <c r="O191" s="284">
        <v>1376</v>
      </c>
    </row>
    <row r="192" spans="1:15" ht="15.75" x14ac:dyDescent="0.25">
      <c r="A192" s="364"/>
      <c r="B192" s="367"/>
      <c r="C192" s="370"/>
      <c r="D192" s="370"/>
      <c r="E192" s="370"/>
      <c r="F192" s="370"/>
      <c r="G192" s="370"/>
      <c r="H192" s="370"/>
      <c r="I192" s="373"/>
      <c r="J192" s="373"/>
      <c r="K192" s="373"/>
      <c r="L192" s="373"/>
      <c r="M192" s="373"/>
      <c r="N192" s="373"/>
      <c r="O192" s="293">
        <f>O190+O191</f>
        <v>1426</v>
      </c>
    </row>
    <row r="193" spans="1:15" ht="15.75" x14ac:dyDescent="0.25">
      <c r="A193" s="364"/>
      <c r="B193" s="364"/>
      <c r="C193" s="364"/>
      <c r="D193" s="296" t="s">
        <v>62</v>
      </c>
      <c r="E193" s="296" t="s">
        <v>63</v>
      </c>
      <c r="F193" s="171" t="s">
        <v>93</v>
      </c>
      <c r="G193" s="362"/>
      <c r="H193" s="362"/>
      <c r="I193" s="362"/>
      <c r="J193" s="362"/>
      <c r="K193" s="362"/>
      <c r="L193" s="362"/>
      <c r="M193" s="362"/>
      <c r="N193" s="362"/>
      <c r="O193" s="363"/>
    </row>
    <row r="194" spans="1:15" ht="15.75" x14ac:dyDescent="0.25">
      <c r="A194" s="364"/>
      <c r="B194" s="364"/>
      <c r="C194" s="364"/>
      <c r="D194" s="286">
        <v>4</v>
      </c>
      <c r="E194" s="286">
        <v>296</v>
      </c>
      <c r="F194" s="286">
        <v>5</v>
      </c>
      <c r="G194" s="292">
        <v>44249</v>
      </c>
      <c r="H194" s="286">
        <v>0</v>
      </c>
      <c r="I194" s="288">
        <v>0</v>
      </c>
      <c r="J194" s="288">
        <v>0</v>
      </c>
      <c r="K194" s="288">
        <v>0</v>
      </c>
      <c r="L194" s="288">
        <v>296</v>
      </c>
      <c r="M194" s="288">
        <v>5</v>
      </c>
      <c r="N194" s="288">
        <f>L194-M194</f>
        <v>291</v>
      </c>
      <c r="O194" s="293">
        <v>292</v>
      </c>
    </row>
    <row r="195" spans="1:15" ht="15.75" x14ac:dyDescent="0.25">
      <c r="A195" s="391"/>
      <c r="B195" s="392"/>
      <c r="C195" s="392"/>
      <c r="D195" s="392"/>
      <c r="E195" s="392"/>
      <c r="F195" s="392"/>
      <c r="G195" s="392"/>
      <c r="H195" s="392"/>
      <c r="I195" s="392"/>
      <c r="J195" s="392"/>
      <c r="K195" s="392"/>
      <c r="L195" s="392"/>
      <c r="M195" s="392"/>
      <c r="N195" s="392"/>
      <c r="O195" s="393"/>
    </row>
    <row r="196" spans="1:15" ht="15.75" x14ac:dyDescent="0.25">
      <c r="A196" s="150" t="s">
        <v>81</v>
      </c>
      <c r="B196" s="168"/>
      <c r="C196" s="150"/>
      <c r="D196" s="374" t="s">
        <v>82</v>
      </c>
      <c r="E196" s="374"/>
      <c r="F196" s="374"/>
      <c r="G196" s="290" t="s">
        <v>83</v>
      </c>
      <c r="H196" s="150" t="s">
        <v>8</v>
      </c>
      <c r="I196" s="169" t="s">
        <v>84</v>
      </c>
      <c r="J196" s="169" t="s">
        <v>64</v>
      </c>
      <c r="K196" s="169" t="s">
        <v>65</v>
      </c>
      <c r="L196" s="169" t="s">
        <v>85</v>
      </c>
      <c r="M196" s="169" t="s">
        <v>98</v>
      </c>
      <c r="N196" s="169" t="s">
        <v>99</v>
      </c>
      <c r="O196" s="169" t="s">
        <v>66</v>
      </c>
    </row>
    <row r="197" spans="1:15" ht="15.75" x14ac:dyDescent="0.25">
      <c r="A197" s="364">
        <v>44247</v>
      </c>
      <c r="B197" s="170" t="s">
        <v>91</v>
      </c>
      <c r="C197" s="296" t="s">
        <v>92</v>
      </c>
      <c r="D197" s="296" t="s">
        <v>62</v>
      </c>
      <c r="E197" s="296" t="s">
        <v>63</v>
      </c>
      <c r="F197" s="171" t="s">
        <v>93</v>
      </c>
      <c r="G197" s="362"/>
      <c r="H197" s="362"/>
      <c r="I197" s="362"/>
      <c r="J197" s="362"/>
      <c r="K197" s="362"/>
      <c r="L197" s="362"/>
      <c r="M197" s="362"/>
      <c r="N197" s="362"/>
      <c r="O197" s="363"/>
    </row>
    <row r="198" spans="1:15" ht="15.75" x14ac:dyDescent="0.25">
      <c r="A198" s="364"/>
      <c r="B198" s="285">
        <v>100</v>
      </c>
      <c r="C198" s="286">
        <v>2</v>
      </c>
      <c r="D198" s="286">
        <v>23</v>
      </c>
      <c r="E198" s="286">
        <v>1157</v>
      </c>
      <c r="F198" s="286">
        <v>5</v>
      </c>
      <c r="G198" s="292">
        <v>44249</v>
      </c>
      <c r="H198" s="286">
        <v>0</v>
      </c>
      <c r="I198" s="288">
        <v>0</v>
      </c>
      <c r="J198" s="288">
        <v>0</v>
      </c>
      <c r="K198" s="288">
        <v>0</v>
      </c>
      <c r="L198" s="288">
        <v>1206</v>
      </c>
      <c r="M198" s="288">
        <v>5</v>
      </c>
      <c r="N198" s="288">
        <f>L198-M198</f>
        <v>1201</v>
      </c>
      <c r="O198" s="293">
        <v>1202</v>
      </c>
    </row>
    <row r="199" spans="1:15" ht="15.75" x14ac:dyDescent="0.25">
      <c r="A199" s="364"/>
      <c r="B199" s="295"/>
      <c r="C199" s="151"/>
      <c r="D199" s="381" t="s">
        <v>86</v>
      </c>
      <c r="E199" s="381"/>
      <c r="F199" s="381"/>
      <c r="G199" s="289" t="s">
        <v>87</v>
      </c>
      <c r="H199" s="282"/>
      <c r="I199" s="284"/>
      <c r="J199" s="284"/>
      <c r="K199" s="284"/>
      <c r="L199" s="284"/>
      <c r="M199" s="284"/>
      <c r="N199" s="284"/>
      <c r="O199" s="284"/>
    </row>
    <row r="200" spans="1:15" ht="15.75" x14ac:dyDescent="0.25">
      <c r="A200" s="364"/>
      <c r="B200" s="364"/>
      <c r="C200" s="364"/>
      <c r="D200" s="296" t="s">
        <v>62</v>
      </c>
      <c r="E200" s="296" t="s">
        <v>63</v>
      </c>
      <c r="F200" s="171" t="s">
        <v>93</v>
      </c>
      <c r="G200" s="362"/>
      <c r="H200" s="362"/>
      <c r="I200" s="362"/>
      <c r="J200" s="362"/>
      <c r="K200" s="362"/>
      <c r="L200" s="362"/>
      <c r="M200" s="362"/>
      <c r="N200" s="362"/>
      <c r="O200" s="363"/>
    </row>
    <row r="201" spans="1:15" ht="15.75" x14ac:dyDescent="0.25">
      <c r="A201" s="364"/>
      <c r="B201" s="364"/>
      <c r="C201" s="364"/>
      <c r="D201" s="286">
        <v>7</v>
      </c>
      <c r="E201" s="286">
        <v>293</v>
      </c>
      <c r="F201" s="286">
        <v>0</v>
      </c>
      <c r="G201" s="292">
        <v>44249</v>
      </c>
      <c r="H201" s="286">
        <v>0</v>
      </c>
      <c r="I201" s="288">
        <v>0</v>
      </c>
      <c r="J201" s="288">
        <v>0</v>
      </c>
      <c r="K201" s="288">
        <v>0</v>
      </c>
      <c r="L201" s="288">
        <v>293</v>
      </c>
      <c r="M201" s="288">
        <v>0</v>
      </c>
      <c r="N201" s="288">
        <f>L201-M201</f>
        <v>293</v>
      </c>
      <c r="O201" s="293">
        <v>293</v>
      </c>
    </row>
    <row r="202" spans="1:15" ht="15.75" x14ac:dyDescent="0.25">
      <c r="A202" s="391"/>
      <c r="B202" s="392"/>
      <c r="C202" s="392"/>
      <c r="D202" s="392"/>
      <c r="E202" s="392"/>
      <c r="F202" s="392"/>
      <c r="G202" s="392"/>
      <c r="H202" s="392"/>
      <c r="I202" s="392"/>
      <c r="J202" s="392"/>
      <c r="K202" s="392"/>
      <c r="L202" s="392"/>
      <c r="M202" s="392"/>
      <c r="N202" s="392"/>
      <c r="O202" s="393"/>
    </row>
    <row r="203" spans="1:15" ht="15.75" x14ac:dyDescent="0.25">
      <c r="A203" s="150" t="s">
        <v>81</v>
      </c>
      <c r="B203" s="168"/>
      <c r="C203" s="150"/>
      <c r="D203" s="374" t="s">
        <v>82</v>
      </c>
      <c r="E203" s="374"/>
      <c r="F203" s="374"/>
      <c r="G203" s="290" t="s">
        <v>83</v>
      </c>
      <c r="H203" s="150" t="s">
        <v>8</v>
      </c>
      <c r="I203" s="169" t="s">
        <v>84</v>
      </c>
      <c r="J203" s="169" t="s">
        <v>64</v>
      </c>
      <c r="K203" s="169" t="s">
        <v>65</v>
      </c>
      <c r="L203" s="169" t="s">
        <v>85</v>
      </c>
      <c r="M203" s="169" t="s">
        <v>98</v>
      </c>
      <c r="N203" s="169" t="s">
        <v>99</v>
      </c>
      <c r="O203" s="169" t="s">
        <v>66</v>
      </c>
    </row>
    <row r="204" spans="1:15" ht="15.75" x14ac:dyDescent="0.25">
      <c r="A204" s="364">
        <v>44248</v>
      </c>
      <c r="B204" s="170" t="s">
        <v>91</v>
      </c>
      <c r="C204" s="296" t="s">
        <v>92</v>
      </c>
      <c r="D204" s="296" t="s">
        <v>62</v>
      </c>
      <c r="E204" s="296" t="s">
        <v>63</v>
      </c>
      <c r="F204" s="171" t="s">
        <v>93</v>
      </c>
      <c r="G204" s="362"/>
      <c r="H204" s="362"/>
      <c r="I204" s="362"/>
      <c r="J204" s="362"/>
      <c r="K204" s="362"/>
      <c r="L204" s="362"/>
      <c r="M204" s="362"/>
      <c r="N204" s="362"/>
      <c r="O204" s="363"/>
    </row>
    <row r="205" spans="1:15" ht="15.75" x14ac:dyDescent="0.25">
      <c r="A205" s="364"/>
      <c r="B205" s="285">
        <v>50</v>
      </c>
      <c r="C205" s="286">
        <v>2</v>
      </c>
      <c r="D205" s="286">
        <v>5</v>
      </c>
      <c r="E205" s="286">
        <v>726</v>
      </c>
      <c r="F205" s="286">
        <v>4</v>
      </c>
      <c r="G205" s="292">
        <v>44249</v>
      </c>
      <c r="H205" s="286">
        <v>0</v>
      </c>
      <c r="I205" s="288">
        <v>0</v>
      </c>
      <c r="J205" s="288">
        <v>0</v>
      </c>
      <c r="K205" s="288">
        <v>0</v>
      </c>
      <c r="L205" s="288">
        <v>750</v>
      </c>
      <c r="M205" s="288">
        <v>4</v>
      </c>
      <c r="N205" s="288">
        <f>L205-M205</f>
        <v>746</v>
      </c>
      <c r="O205" s="293">
        <v>746</v>
      </c>
    </row>
    <row r="206" spans="1:15" ht="15.75" x14ac:dyDescent="0.25">
      <c r="A206" s="364"/>
      <c r="B206" s="295"/>
      <c r="C206" s="151"/>
      <c r="D206" s="381" t="s">
        <v>86</v>
      </c>
      <c r="E206" s="381"/>
      <c r="F206" s="381"/>
      <c r="G206" s="289" t="s">
        <v>87</v>
      </c>
      <c r="H206" s="282"/>
      <c r="I206" s="284"/>
      <c r="J206" s="284"/>
      <c r="K206" s="284"/>
      <c r="L206" s="284"/>
      <c r="M206" s="284"/>
      <c r="N206" s="284"/>
      <c r="O206" s="284"/>
    </row>
    <row r="207" spans="1:15" ht="15.75" x14ac:dyDescent="0.25">
      <c r="A207" s="364"/>
      <c r="B207" s="364"/>
      <c r="C207" s="364"/>
      <c r="D207" s="296" t="s">
        <v>62</v>
      </c>
      <c r="E207" s="296" t="s">
        <v>63</v>
      </c>
      <c r="F207" s="171" t="s">
        <v>93</v>
      </c>
      <c r="G207" s="362"/>
      <c r="H207" s="362"/>
      <c r="I207" s="362"/>
      <c r="J207" s="362"/>
      <c r="K207" s="362"/>
      <c r="L207" s="362"/>
      <c r="M207" s="362"/>
      <c r="N207" s="362"/>
      <c r="O207" s="363"/>
    </row>
    <row r="208" spans="1:15" ht="15.75" x14ac:dyDescent="0.25">
      <c r="A208" s="364"/>
      <c r="B208" s="364"/>
      <c r="C208" s="364"/>
      <c r="D208" s="286">
        <v>1</v>
      </c>
      <c r="E208" s="286">
        <v>139</v>
      </c>
      <c r="F208" s="286">
        <v>2</v>
      </c>
      <c r="G208" s="292">
        <v>44249</v>
      </c>
      <c r="H208" s="286">
        <v>0</v>
      </c>
      <c r="I208" s="288">
        <v>0</v>
      </c>
      <c r="J208" s="288">
        <v>0</v>
      </c>
      <c r="K208" s="288">
        <v>0</v>
      </c>
      <c r="L208" s="288">
        <v>139</v>
      </c>
      <c r="M208" s="288">
        <v>2</v>
      </c>
      <c r="N208" s="288">
        <f>L208-M208</f>
        <v>137</v>
      </c>
      <c r="O208" s="293">
        <v>137</v>
      </c>
    </row>
    <row r="209" spans="1:15" ht="15.75" x14ac:dyDescent="0.25">
      <c r="A209" s="397" t="s">
        <v>400</v>
      </c>
      <c r="B209" s="397"/>
      <c r="C209" s="397"/>
      <c r="D209" s="397"/>
      <c r="E209" s="397"/>
      <c r="F209" s="397"/>
      <c r="G209" s="397"/>
      <c r="H209" s="376" t="s">
        <v>5</v>
      </c>
      <c r="I209" s="376"/>
      <c r="J209" s="376"/>
      <c r="K209" s="376"/>
      <c r="L209" s="293">
        <f>L160+L163+L167+L170+L174+L179+L183+L186+L190+L194+L198+L201+L205+L208</f>
        <v>10445.5</v>
      </c>
      <c r="M209" s="293">
        <f>M32+M35+M41+M44+M50+M53+M59+M64+M68+M71+M75+M78+M84+M87</f>
        <v>66</v>
      </c>
      <c r="N209" s="293">
        <f>N160+N163+N167+N170+N174+N179+N183+N186+N190+N194+N198+N201+N205+N208</f>
        <v>10389.5</v>
      </c>
      <c r="O209" s="155">
        <f>O160+O163+O167+O170+O176+O179+O183+O186+O192+O194+O198+O201+O205+O208</f>
        <v>10387</v>
      </c>
    </row>
    <row r="210" spans="1:15" ht="15.75" x14ac:dyDescent="0.25">
      <c r="A210" s="398"/>
      <c r="B210" s="399"/>
      <c r="C210" s="399"/>
      <c r="D210" s="399"/>
      <c r="E210" s="399"/>
      <c r="F210" s="399"/>
      <c r="G210" s="399"/>
      <c r="H210" s="399"/>
      <c r="I210" s="399"/>
      <c r="J210" s="399"/>
      <c r="K210" s="399"/>
      <c r="L210" s="399"/>
      <c r="M210" s="399"/>
      <c r="N210" s="399"/>
      <c r="O210" s="400"/>
    </row>
    <row r="211" spans="1:15" ht="15.75" x14ac:dyDescent="0.25">
      <c r="A211" s="391"/>
      <c r="B211" s="392"/>
      <c r="C211" s="392"/>
      <c r="D211" s="392"/>
      <c r="E211" s="392"/>
      <c r="F211" s="392"/>
      <c r="G211" s="392"/>
      <c r="H211" s="392"/>
      <c r="I211" s="392"/>
      <c r="J211" s="392"/>
      <c r="K211" s="392"/>
      <c r="L211" s="392"/>
      <c r="M211" s="392"/>
      <c r="N211" s="392"/>
      <c r="O211" s="393"/>
    </row>
    <row r="212" spans="1:15" ht="15.75" x14ac:dyDescent="0.25">
      <c r="A212" s="150" t="s">
        <v>81</v>
      </c>
      <c r="B212" s="168"/>
      <c r="C212" s="150"/>
      <c r="D212" s="374" t="s">
        <v>82</v>
      </c>
      <c r="E212" s="374"/>
      <c r="F212" s="374"/>
      <c r="G212" s="290" t="s">
        <v>83</v>
      </c>
      <c r="H212" s="150" t="s">
        <v>8</v>
      </c>
      <c r="I212" s="169" t="s">
        <v>84</v>
      </c>
      <c r="J212" s="169" t="s">
        <v>64</v>
      </c>
      <c r="K212" s="169" t="s">
        <v>65</v>
      </c>
      <c r="L212" s="169" t="s">
        <v>85</v>
      </c>
      <c r="M212" s="169" t="s">
        <v>98</v>
      </c>
      <c r="N212" s="169" t="s">
        <v>99</v>
      </c>
      <c r="O212" s="169" t="s">
        <v>66</v>
      </c>
    </row>
    <row r="213" spans="1:15" ht="15.75" x14ac:dyDescent="0.25">
      <c r="A213" s="364">
        <v>44249</v>
      </c>
      <c r="B213" s="170" t="s">
        <v>91</v>
      </c>
      <c r="C213" s="296" t="s">
        <v>92</v>
      </c>
      <c r="D213" s="296" t="s">
        <v>62</v>
      </c>
      <c r="E213" s="296" t="s">
        <v>63</v>
      </c>
      <c r="F213" s="171" t="s">
        <v>93</v>
      </c>
      <c r="G213" s="362"/>
      <c r="H213" s="362"/>
      <c r="I213" s="362"/>
      <c r="J213" s="362"/>
      <c r="K213" s="362"/>
      <c r="L213" s="362"/>
      <c r="M213" s="362"/>
      <c r="N213" s="362"/>
      <c r="O213" s="363"/>
    </row>
    <row r="214" spans="1:15" ht="15.75" x14ac:dyDescent="0.25">
      <c r="A214" s="364"/>
      <c r="B214" s="365">
        <v>100</v>
      </c>
      <c r="C214" s="368">
        <v>3</v>
      </c>
      <c r="D214" s="368">
        <v>22</v>
      </c>
      <c r="E214" s="368">
        <v>1378</v>
      </c>
      <c r="F214" s="368">
        <v>9</v>
      </c>
      <c r="G214" s="382">
        <v>44249</v>
      </c>
      <c r="H214" s="368">
        <v>0</v>
      </c>
      <c r="I214" s="371">
        <v>0</v>
      </c>
      <c r="J214" s="371">
        <v>0</v>
      </c>
      <c r="K214" s="371">
        <v>0</v>
      </c>
      <c r="L214" s="371">
        <v>1426.5</v>
      </c>
      <c r="M214" s="371">
        <v>9</v>
      </c>
      <c r="N214" s="371">
        <f>L214-M214</f>
        <v>1417.5</v>
      </c>
      <c r="O214" s="284">
        <v>1218</v>
      </c>
    </row>
    <row r="215" spans="1:15" ht="15.75" x14ac:dyDescent="0.25">
      <c r="A215" s="364"/>
      <c r="B215" s="366"/>
      <c r="C215" s="369"/>
      <c r="D215" s="369"/>
      <c r="E215" s="369"/>
      <c r="F215" s="369"/>
      <c r="G215" s="383"/>
      <c r="H215" s="369"/>
      <c r="I215" s="372"/>
      <c r="J215" s="372"/>
      <c r="K215" s="372"/>
      <c r="L215" s="372"/>
      <c r="M215" s="372"/>
      <c r="N215" s="372"/>
      <c r="O215" s="284">
        <v>200</v>
      </c>
    </row>
    <row r="216" spans="1:15" ht="15.75" x14ac:dyDescent="0.25">
      <c r="A216" s="364"/>
      <c r="B216" s="367"/>
      <c r="C216" s="370"/>
      <c r="D216" s="370"/>
      <c r="E216" s="370"/>
      <c r="F216" s="370"/>
      <c r="G216" s="384"/>
      <c r="H216" s="370"/>
      <c r="I216" s="373"/>
      <c r="J216" s="373"/>
      <c r="K216" s="373"/>
      <c r="L216" s="373"/>
      <c r="M216" s="373"/>
      <c r="N216" s="373"/>
      <c r="O216" s="293">
        <f>O214+O215</f>
        <v>1418</v>
      </c>
    </row>
    <row r="217" spans="1:15" ht="15.75" x14ac:dyDescent="0.25">
      <c r="A217" s="364"/>
      <c r="B217" s="295"/>
      <c r="C217" s="151"/>
      <c r="D217" s="381" t="s">
        <v>86</v>
      </c>
      <c r="E217" s="381"/>
      <c r="F217" s="381"/>
      <c r="G217" s="289" t="s">
        <v>87</v>
      </c>
      <c r="H217" s="282"/>
      <c r="I217" s="284"/>
      <c r="J217" s="284"/>
      <c r="K217" s="284"/>
      <c r="L217" s="284"/>
      <c r="M217" s="284"/>
      <c r="N217" s="284"/>
      <c r="O217" s="284"/>
    </row>
    <row r="218" spans="1:15" ht="15.75" x14ac:dyDescent="0.25">
      <c r="A218" s="364"/>
      <c r="B218" s="364"/>
      <c r="C218" s="364"/>
      <c r="D218" s="296" t="s">
        <v>62</v>
      </c>
      <c r="E218" s="296" t="s">
        <v>63</v>
      </c>
      <c r="F218" s="171" t="s">
        <v>93</v>
      </c>
      <c r="G218" s="362"/>
      <c r="H218" s="362"/>
      <c r="I218" s="362"/>
      <c r="J218" s="362"/>
      <c r="K218" s="362"/>
      <c r="L218" s="362"/>
      <c r="M218" s="362"/>
      <c r="N218" s="362"/>
      <c r="O218" s="363"/>
    </row>
    <row r="219" spans="1:15" ht="15.75" x14ac:dyDescent="0.25">
      <c r="A219" s="364"/>
      <c r="B219" s="364"/>
      <c r="C219" s="364"/>
      <c r="D219" s="286">
        <v>4</v>
      </c>
      <c r="E219" s="286">
        <v>296</v>
      </c>
      <c r="F219" s="286">
        <v>4</v>
      </c>
      <c r="G219" s="292">
        <v>44250</v>
      </c>
      <c r="H219" s="286">
        <v>0</v>
      </c>
      <c r="I219" s="288">
        <v>0</v>
      </c>
      <c r="J219" s="288">
        <v>0</v>
      </c>
      <c r="K219" s="288">
        <v>0</v>
      </c>
      <c r="L219" s="288">
        <v>296</v>
      </c>
      <c r="M219" s="288">
        <v>4</v>
      </c>
      <c r="N219" s="288">
        <f>L219-M219</f>
        <v>292</v>
      </c>
      <c r="O219" s="293">
        <v>292</v>
      </c>
    </row>
    <row r="220" spans="1:15" ht="15.75" x14ac:dyDescent="0.25">
      <c r="A220" s="391"/>
      <c r="B220" s="392"/>
      <c r="C220" s="392"/>
      <c r="D220" s="392"/>
      <c r="E220" s="392"/>
      <c r="F220" s="392"/>
      <c r="G220" s="392"/>
      <c r="H220" s="392"/>
      <c r="I220" s="392"/>
      <c r="J220" s="392"/>
      <c r="K220" s="392"/>
      <c r="L220" s="392"/>
      <c r="M220" s="392"/>
      <c r="N220" s="392"/>
      <c r="O220" s="393"/>
    </row>
    <row r="221" spans="1:15" ht="15.75" x14ac:dyDescent="0.25">
      <c r="A221" s="150" t="s">
        <v>81</v>
      </c>
      <c r="B221" s="168"/>
      <c r="C221" s="150"/>
      <c r="D221" s="374" t="s">
        <v>82</v>
      </c>
      <c r="E221" s="374"/>
      <c r="F221" s="374"/>
      <c r="G221" s="290" t="s">
        <v>83</v>
      </c>
      <c r="H221" s="150" t="s">
        <v>8</v>
      </c>
      <c r="I221" s="169" t="s">
        <v>84</v>
      </c>
      <c r="J221" s="169" t="s">
        <v>64</v>
      </c>
      <c r="K221" s="169" t="s">
        <v>65</v>
      </c>
      <c r="L221" s="169" t="s">
        <v>85</v>
      </c>
      <c r="M221" s="169" t="s">
        <v>98</v>
      </c>
      <c r="N221" s="169" t="s">
        <v>99</v>
      </c>
      <c r="O221" s="169" t="s">
        <v>66</v>
      </c>
    </row>
    <row r="222" spans="1:15" ht="15.75" x14ac:dyDescent="0.25">
      <c r="A222" s="364">
        <v>44250</v>
      </c>
      <c r="B222" s="170" t="s">
        <v>91</v>
      </c>
      <c r="C222" s="296" t="s">
        <v>92</v>
      </c>
      <c r="D222" s="296" t="s">
        <v>62</v>
      </c>
      <c r="E222" s="296" t="s">
        <v>63</v>
      </c>
      <c r="F222" s="171" t="s">
        <v>93</v>
      </c>
      <c r="G222" s="362"/>
      <c r="H222" s="362"/>
      <c r="I222" s="362"/>
      <c r="J222" s="362"/>
      <c r="K222" s="362"/>
      <c r="L222" s="362"/>
      <c r="M222" s="362"/>
      <c r="N222" s="362"/>
      <c r="O222" s="363"/>
    </row>
    <row r="223" spans="1:15" ht="15.75" x14ac:dyDescent="0.25">
      <c r="A223" s="364"/>
      <c r="B223" s="285">
        <v>100</v>
      </c>
      <c r="C223" s="286">
        <v>2</v>
      </c>
      <c r="D223" s="286">
        <v>19</v>
      </c>
      <c r="E223" s="286">
        <v>1381</v>
      </c>
      <c r="F223" s="286">
        <v>5</v>
      </c>
      <c r="G223" s="292">
        <v>44250</v>
      </c>
      <c r="H223" s="286">
        <v>0</v>
      </c>
      <c r="I223" s="288">
        <v>0</v>
      </c>
      <c r="J223" s="288">
        <v>0</v>
      </c>
      <c r="K223" s="288">
        <v>0</v>
      </c>
      <c r="L223" s="288">
        <v>1430</v>
      </c>
      <c r="M223" s="288">
        <v>5</v>
      </c>
      <c r="N223" s="288">
        <f>L223-M223</f>
        <v>1425</v>
      </c>
      <c r="O223" s="293">
        <v>1425</v>
      </c>
    </row>
    <row r="224" spans="1:15" ht="15.75" x14ac:dyDescent="0.25">
      <c r="A224" s="364"/>
      <c r="B224" s="295"/>
      <c r="C224" s="151"/>
      <c r="D224" s="381" t="s">
        <v>86</v>
      </c>
      <c r="E224" s="381"/>
      <c r="F224" s="381"/>
      <c r="G224" s="289" t="s">
        <v>87</v>
      </c>
      <c r="H224" s="282"/>
      <c r="I224" s="284"/>
      <c r="J224" s="284"/>
      <c r="K224" s="284"/>
      <c r="L224" s="284"/>
      <c r="M224" s="284"/>
      <c r="N224" s="284"/>
      <c r="O224" s="284"/>
    </row>
    <row r="225" spans="1:15" ht="15.75" x14ac:dyDescent="0.25">
      <c r="A225" s="364"/>
      <c r="B225" s="364"/>
      <c r="C225" s="364"/>
      <c r="D225" s="296" t="s">
        <v>62</v>
      </c>
      <c r="E225" s="296" t="s">
        <v>63</v>
      </c>
      <c r="F225" s="171" t="s">
        <v>93</v>
      </c>
      <c r="G225" s="362"/>
      <c r="H225" s="362"/>
      <c r="I225" s="362"/>
      <c r="J225" s="362"/>
      <c r="K225" s="362"/>
      <c r="L225" s="362"/>
      <c r="M225" s="362"/>
      <c r="N225" s="362"/>
      <c r="O225" s="363"/>
    </row>
    <row r="226" spans="1:15" ht="15.75" x14ac:dyDescent="0.25">
      <c r="A226" s="364"/>
      <c r="B226" s="364"/>
      <c r="C226" s="364"/>
      <c r="D226" s="286">
        <v>9</v>
      </c>
      <c r="E226" s="286">
        <v>291</v>
      </c>
      <c r="F226" s="286">
        <v>7</v>
      </c>
      <c r="G226" s="292">
        <v>44251</v>
      </c>
      <c r="H226" s="286">
        <v>0</v>
      </c>
      <c r="I226" s="288">
        <v>0</v>
      </c>
      <c r="J226" s="288">
        <v>0</v>
      </c>
      <c r="K226" s="288">
        <v>0</v>
      </c>
      <c r="L226" s="288">
        <v>291</v>
      </c>
      <c r="M226" s="288">
        <v>7</v>
      </c>
      <c r="N226" s="288">
        <f>L226-M226</f>
        <v>284</v>
      </c>
      <c r="O226" s="293">
        <v>284</v>
      </c>
    </row>
    <row r="227" spans="1:15" ht="15.75" x14ac:dyDescent="0.25">
      <c r="A227" s="391"/>
      <c r="B227" s="392"/>
      <c r="C227" s="392"/>
      <c r="D227" s="392"/>
      <c r="E227" s="392"/>
      <c r="F227" s="392"/>
      <c r="G227" s="392"/>
      <c r="H227" s="392"/>
      <c r="I227" s="392"/>
      <c r="J227" s="392"/>
      <c r="K227" s="392"/>
      <c r="L227" s="392"/>
      <c r="M227" s="392"/>
      <c r="N227" s="392"/>
      <c r="O227" s="393"/>
    </row>
    <row r="228" spans="1:15" ht="15.75" x14ac:dyDescent="0.25">
      <c r="A228" s="150" t="s">
        <v>81</v>
      </c>
      <c r="B228" s="168"/>
      <c r="C228" s="150"/>
      <c r="D228" s="374" t="s">
        <v>82</v>
      </c>
      <c r="E228" s="374"/>
      <c r="F228" s="374"/>
      <c r="G228" s="290" t="s">
        <v>83</v>
      </c>
      <c r="H228" s="150" t="s">
        <v>8</v>
      </c>
      <c r="I228" s="169" t="s">
        <v>84</v>
      </c>
      <c r="J228" s="169" t="s">
        <v>64</v>
      </c>
      <c r="K228" s="169" t="s">
        <v>65</v>
      </c>
      <c r="L228" s="169" t="s">
        <v>85</v>
      </c>
      <c r="M228" s="169" t="s">
        <v>98</v>
      </c>
      <c r="N228" s="169" t="s">
        <v>99</v>
      </c>
      <c r="O228" s="169" t="s">
        <v>66</v>
      </c>
    </row>
    <row r="229" spans="1:15" ht="15.75" x14ac:dyDescent="0.25">
      <c r="A229" s="364">
        <v>44251</v>
      </c>
      <c r="B229" s="170" t="s">
        <v>91</v>
      </c>
      <c r="C229" s="296" t="s">
        <v>92</v>
      </c>
      <c r="D229" s="296" t="s">
        <v>62</v>
      </c>
      <c r="E229" s="296" t="s">
        <v>63</v>
      </c>
      <c r="F229" s="171" t="s">
        <v>93</v>
      </c>
      <c r="G229" s="362"/>
      <c r="H229" s="362"/>
      <c r="I229" s="362"/>
      <c r="J229" s="362"/>
      <c r="K229" s="362"/>
      <c r="L229" s="362"/>
      <c r="M229" s="362"/>
      <c r="N229" s="362"/>
      <c r="O229" s="363"/>
    </row>
    <row r="230" spans="1:15" ht="15.75" x14ac:dyDescent="0.25">
      <c r="A230" s="364"/>
      <c r="B230" s="365">
        <v>100</v>
      </c>
      <c r="C230" s="368">
        <v>3</v>
      </c>
      <c r="D230" s="368">
        <v>17</v>
      </c>
      <c r="E230" s="368">
        <v>1383</v>
      </c>
      <c r="F230" s="368">
        <v>7</v>
      </c>
      <c r="G230" s="382">
        <v>44251</v>
      </c>
      <c r="H230" s="368">
        <v>0</v>
      </c>
      <c r="I230" s="371">
        <v>0</v>
      </c>
      <c r="J230" s="371">
        <v>0</v>
      </c>
      <c r="K230" s="371">
        <v>0</v>
      </c>
      <c r="L230" s="371">
        <v>1430.5</v>
      </c>
      <c r="M230" s="371">
        <v>5</v>
      </c>
      <c r="N230" s="371">
        <f>L230-M230</f>
        <v>1425.5</v>
      </c>
      <c r="O230" s="284">
        <v>1405</v>
      </c>
    </row>
    <row r="231" spans="1:15" ht="15.75" x14ac:dyDescent="0.25">
      <c r="A231" s="364"/>
      <c r="B231" s="366"/>
      <c r="C231" s="369"/>
      <c r="D231" s="369"/>
      <c r="E231" s="369"/>
      <c r="F231" s="369"/>
      <c r="G231" s="383"/>
      <c r="H231" s="369"/>
      <c r="I231" s="372"/>
      <c r="J231" s="372"/>
      <c r="K231" s="372"/>
      <c r="L231" s="372"/>
      <c r="M231" s="372"/>
      <c r="N231" s="372"/>
      <c r="O231" s="284">
        <v>20</v>
      </c>
    </row>
    <row r="232" spans="1:15" ht="15.75" x14ac:dyDescent="0.25">
      <c r="A232" s="364"/>
      <c r="B232" s="367"/>
      <c r="C232" s="370"/>
      <c r="D232" s="370"/>
      <c r="E232" s="370"/>
      <c r="F232" s="370"/>
      <c r="G232" s="384"/>
      <c r="H232" s="370"/>
      <c r="I232" s="373"/>
      <c r="J232" s="373"/>
      <c r="K232" s="373"/>
      <c r="L232" s="373"/>
      <c r="M232" s="373"/>
      <c r="N232" s="373"/>
      <c r="O232" s="293">
        <f>O230+O231</f>
        <v>1425</v>
      </c>
    </row>
    <row r="233" spans="1:15" ht="15.75" x14ac:dyDescent="0.25">
      <c r="A233" s="364"/>
      <c r="B233" s="295"/>
      <c r="C233" s="151"/>
      <c r="D233" s="381" t="s">
        <v>86</v>
      </c>
      <c r="E233" s="381"/>
      <c r="F233" s="381"/>
      <c r="G233" s="289" t="s">
        <v>87</v>
      </c>
      <c r="H233" s="282"/>
      <c r="I233" s="284"/>
      <c r="J233" s="284"/>
      <c r="K233" s="284"/>
      <c r="L233" s="284"/>
      <c r="M233" s="284"/>
      <c r="N233" s="284"/>
      <c r="O233" s="284"/>
    </row>
    <row r="234" spans="1:15" ht="15.75" x14ac:dyDescent="0.25">
      <c r="A234" s="364"/>
      <c r="B234" s="364"/>
      <c r="C234" s="364"/>
      <c r="D234" s="296" t="s">
        <v>62</v>
      </c>
      <c r="E234" s="296" t="s">
        <v>63</v>
      </c>
      <c r="F234" s="171" t="s">
        <v>93</v>
      </c>
      <c r="G234" s="362"/>
      <c r="H234" s="362"/>
      <c r="I234" s="362"/>
      <c r="J234" s="362"/>
      <c r="K234" s="362"/>
      <c r="L234" s="362"/>
      <c r="M234" s="362"/>
      <c r="N234" s="362"/>
      <c r="O234" s="363"/>
    </row>
    <row r="235" spans="1:15" ht="15.75" x14ac:dyDescent="0.25">
      <c r="A235" s="364"/>
      <c r="B235" s="364"/>
      <c r="C235" s="364"/>
      <c r="D235" s="286">
        <v>7</v>
      </c>
      <c r="E235" s="286">
        <v>293</v>
      </c>
      <c r="F235" s="286">
        <v>3</v>
      </c>
      <c r="G235" s="292">
        <v>44252</v>
      </c>
      <c r="H235" s="286">
        <v>0</v>
      </c>
      <c r="I235" s="288">
        <v>0</v>
      </c>
      <c r="J235" s="288">
        <v>0</v>
      </c>
      <c r="K235" s="288">
        <v>0</v>
      </c>
      <c r="L235" s="288">
        <v>293</v>
      </c>
      <c r="M235" s="288">
        <v>3</v>
      </c>
      <c r="N235" s="288">
        <f>L235-M235</f>
        <v>290</v>
      </c>
      <c r="O235" s="293">
        <v>290</v>
      </c>
    </row>
    <row r="236" spans="1:15" ht="15.75" x14ac:dyDescent="0.25">
      <c r="A236" s="391"/>
      <c r="B236" s="392"/>
      <c r="C236" s="392"/>
      <c r="D236" s="392"/>
      <c r="E236" s="392"/>
      <c r="F236" s="392"/>
      <c r="G236" s="392"/>
      <c r="H236" s="392"/>
      <c r="I236" s="392"/>
      <c r="J236" s="392"/>
      <c r="K236" s="392"/>
      <c r="L236" s="392"/>
      <c r="M236" s="392"/>
      <c r="N236" s="392"/>
      <c r="O236" s="393"/>
    </row>
    <row r="237" spans="1:15" ht="15.75" x14ac:dyDescent="0.25">
      <c r="A237" s="150" t="s">
        <v>81</v>
      </c>
      <c r="B237" s="168"/>
      <c r="C237" s="150"/>
      <c r="D237" s="374" t="s">
        <v>82</v>
      </c>
      <c r="E237" s="374"/>
      <c r="F237" s="374"/>
      <c r="G237" s="290" t="s">
        <v>83</v>
      </c>
      <c r="H237" s="150" t="s">
        <v>8</v>
      </c>
      <c r="I237" s="169" t="s">
        <v>84</v>
      </c>
      <c r="J237" s="169" t="s">
        <v>64</v>
      </c>
      <c r="K237" s="169" t="s">
        <v>65</v>
      </c>
      <c r="L237" s="169" t="s">
        <v>85</v>
      </c>
      <c r="M237" s="169" t="s">
        <v>98</v>
      </c>
      <c r="N237" s="169" t="s">
        <v>99</v>
      </c>
      <c r="O237" s="169" t="s">
        <v>66</v>
      </c>
    </row>
    <row r="238" spans="1:15" ht="15.75" x14ac:dyDescent="0.25">
      <c r="A238" s="364">
        <v>44252</v>
      </c>
      <c r="B238" s="170" t="s">
        <v>91</v>
      </c>
      <c r="C238" s="296" t="s">
        <v>92</v>
      </c>
      <c r="D238" s="296" t="s">
        <v>62</v>
      </c>
      <c r="E238" s="296" t="s">
        <v>63</v>
      </c>
      <c r="F238" s="171" t="s">
        <v>93</v>
      </c>
      <c r="G238" s="362"/>
      <c r="H238" s="362"/>
      <c r="I238" s="362"/>
      <c r="J238" s="362"/>
      <c r="K238" s="362"/>
      <c r="L238" s="362"/>
      <c r="M238" s="362"/>
      <c r="N238" s="362"/>
      <c r="O238" s="363"/>
    </row>
    <row r="239" spans="1:15" ht="15.75" x14ac:dyDescent="0.25">
      <c r="A239" s="364"/>
      <c r="B239" s="285">
        <v>100</v>
      </c>
      <c r="C239" s="286">
        <v>4</v>
      </c>
      <c r="D239" s="286">
        <v>12</v>
      </c>
      <c r="E239" s="286">
        <v>1389</v>
      </c>
      <c r="F239" s="286">
        <v>7</v>
      </c>
      <c r="G239" s="292">
        <v>44252</v>
      </c>
      <c r="H239" s="286">
        <v>0</v>
      </c>
      <c r="I239" s="288">
        <v>0</v>
      </c>
      <c r="J239" s="288">
        <v>0</v>
      </c>
      <c r="K239" s="288">
        <v>0</v>
      </c>
      <c r="L239" s="288">
        <v>1437</v>
      </c>
      <c r="M239" s="288">
        <v>8</v>
      </c>
      <c r="N239" s="288">
        <f>L239-M239</f>
        <v>1429</v>
      </c>
      <c r="O239" s="293">
        <v>1429</v>
      </c>
    </row>
    <row r="240" spans="1:15" ht="15.75" x14ac:dyDescent="0.25">
      <c r="A240" s="364"/>
      <c r="B240" s="295"/>
      <c r="C240" s="151"/>
      <c r="D240" s="381" t="s">
        <v>86</v>
      </c>
      <c r="E240" s="381"/>
      <c r="F240" s="381"/>
      <c r="G240" s="289" t="s">
        <v>87</v>
      </c>
      <c r="H240" s="282"/>
      <c r="I240" s="284"/>
      <c r="J240" s="284"/>
      <c r="K240" s="284"/>
      <c r="L240" s="284"/>
      <c r="M240" s="284"/>
      <c r="N240" s="284"/>
      <c r="O240" s="284"/>
    </row>
    <row r="241" spans="1:15" ht="15.75" x14ac:dyDescent="0.25">
      <c r="A241" s="364"/>
      <c r="B241" s="364"/>
      <c r="C241" s="364"/>
      <c r="D241" s="296" t="s">
        <v>62</v>
      </c>
      <c r="E241" s="296" t="s">
        <v>63</v>
      </c>
      <c r="F241" s="171" t="s">
        <v>93</v>
      </c>
      <c r="G241" s="362"/>
      <c r="H241" s="362"/>
      <c r="I241" s="362"/>
      <c r="J241" s="362"/>
      <c r="K241" s="362"/>
      <c r="L241" s="362"/>
      <c r="M241" s="362"/>
      <c r="N241" s="362"/>
      <c r="O241" s="363"/>
    </row>
    <row r="242" spans="1:15" ht="15.75" x14ac:dyDescent="0.25">
      <c r="A242" s="364"/>
      <c r="B242" s="364"/>
      <c r="C242" s="364"/>
      <c r="D242" s="286">
        <v>4</v>
      </c>
      <c r="E242" s="286">
        <v>296</v>
      </c>
      <c r="F242" s="286">
        <v>4</v>
      </c>
      <c r="G242" s="292">
        <v>44253</v>
      </c>
      <c r="H242" s="286">
        <v>0</v>
      </c>
      <c r="I242" s="288">
        <v>0</v>
      </c>
      <c r="J242" s="288">
        <v>0</v>
      </c>
      <c r="K242" s="288">
        <v>0</v>
      </c>
      <c r="L242" s="288">
        <v>296</v>
      </c>
      <c r="M242" s="288">
        <v>4</v>
      </c>
      <c r="N242" s="288">
        <f>L242-M242</f>
        <v>292</v>
      </c>
      <c r="O242" s="293">
        <v>292</v>
      </c>
    </row>
    <row r="243" spans="1:15" ht="15.75" x14ac:dyDescent="0.25">
      <c r="A243" s="391"/>
      <c r="B243" s="392"/>
      <c r="C243" s="392"/>
      <c r="D243" s="392"/>
      <c r="E243" s="392"/>
      <c r="F243" s="392"/>
      <c r="G243" s="392"/>
      <c r="H243" s="392"/>
      <c r="I243" s="392"/>
      <c r="J243" s="392"/>
      <c r="K243" s="392"/>
      <c r="L243" s="392"/>
      <c r="M243" s="392"/>
      <c r="N243" s="392"/>
      <c r="O243" s="393"/>
    </row>
    <row r="244" spans="1:15" ht="15.75" x14ac:dyDescent="0.25">
      <c r="A244" s="150" t="s">
        <v>81</v>
      </c>
      <c r="B244" s="168"/>
      <c r="C244" s="150"/>
      <c r="D244" s="374" t="s">
        <v>82</v>
      </c>
      <c r="E244" s="374"/>
      <c r="F244" s="374"/>
      <c r="G244" s="290" t="s">
        <v>83</v>
      </c>
      <c r="H244" s="150" t="s">
        <v>8</v>
      </c>
      <c r="I244" s="169" t="s">
        <v>84</v>
      </c>
      <c r="J244" s="169" t="s">
        <v>64</v>
      </c>
      <c r="K244" s="169" t="s">
        <v>65</v>
      </c>
      <c r="L244" s="169" t="s">
        <v>85</v>
      </c>
      <c r="M244" s="169" t="s">
        <v>98</v>
      </c>
      <c r="N244" s="169" t="s">
        <v>99</v>
      </c>
      <c r="O244" s="169" t="s">
        <v>66</v>
      </c>
    </row>
    <row r="245" spans="1:15" ht="15.75" x14ac:dyDescent="0.25">
      <c r="A245" s="364">
        <v>44253</v>
      </c>
      <c r="B245" s="170" t="s">
        <v>91</v>
      </c>
      <c r="C245" s="296" t="s">
        <v>92</v>
      </c>
      <c r="D245" s="296" t="s">
        <v>62</v>
      </c>
      <c r="E245" s="296" t="s">
        <v>63</v>
      </c>
      <c r="F245" s="171" t="s">
        <v>93</v>
      </c>
      <c r="G245" s="362"/>
      <c r="H245" s="362"/>
      <c r="I245" s="362"/>
      <c r="J245" s="362"/>
      <c r="K245" s="362"/>
      <c r="L245" s="362"/>
      <c r="M245" s="362"/>
      <c r="N245" s="362"/>
      <c r="O245" s="363"/>
    </row>
    <row r="246" spans="1:15" ht="15.75" x14ac:dyDescent="0.25">
      <c r="A246" s="364"/>
      <c r="B246" s="365">
        <v>100</v>
      </c>
      <c r="C246" s="368">
        <v>4</v>
      </c>
      <c r="D246" s="368">
        <v>12</v>
      </c>
      <c r="E246" s="368">
        <v>1388</v>
      </c>
      <c r="F246" s="368">
        <v>7</v>
      </c>
      <c r="G246" s="382">
        <v>44253</v>
      </c>
      <c r="H246" s="368">
        <v>0</v>
      </c>
      <c r="I246" s="371">
        <v>0</v>
      </c>
      <c r="J246" s="371">
        <v>0</v>
      </c>
      <c r="K246" s="371">
        <v>0</v>
      </c>
      <c r="L246" s="371">
        <v>1436</v>
      </c>
      <c r="M246" s="371">
        <v>7</v>
      </c>
      <c r="N246" s="371">
        <f>L246-M246</f>
        <v>1429</v>
      </c>
      <c r="O246" s="284">
        <v>1379</v>
      </c>
    </row>
    <row r="247" spans="1:15" ht="15.75" x14ac:dyDescent="0.25">
      <c r="A247" s="364"/>
      <c r="B247" s="366"/>
      <c r="C247" s="369"/>
      <c r="D247" s="369"/>
      <c r="E247" s="369"/>
      <c r="F247" s="369"/>
      <c r="G247" s="383"/>
      <c r="H247" s="369"/>
      <c r="I247" s="372"/>
      <c r="J247" s="372"/>
      <c r="K247" s="372"/>
      <c r="L247" s="372"/>
      <c r="M247" s="372"/>
      <c r="N247" s="372"/>
      <c r="O247" s="284">
        <v>50</v>
      </c>
    </row>
    <row r="248" spans="1:15" ht="15.75" x14ac:dyDescent="0.25">
      <c r="A248" s="364"/>
      <c r="B248" s="367"/>
      <c r="C248" s="370"/>
      <c r="D248" s="370"/>
      <c r="E248" s="370"/>
      <c r="F248" s="370"/>
      <c r="G248" s="384"/>
      <c r="H248" s="370"/>
      <c r="I248" s="373"/>
      <c r="J248" s="373"/>
      <c r="K248" s="373"/>
      <c r="L248" s="373"/>
      <c r="M248" s="373"/>
      <c r="N248" s="373"/>
      <c r="O248" s="293">
        <f>O246+O247</f>
        <v>1429</v>
      </c>
    </row>
    <row r="249" spans="1:15" ht="15.75" x14ac:dyDescent="0.25">
      <c r="A249" s="364"/>
      <c r="B249" s="295"/>
      <c r="C249" s="151"/>
      <c r="D249" s="381" t="s">
        <v>86</v>
      </c>
      <c r="E249" s="381"/>
      <c r="F249" s="381"/>
      <c r="G249" s="289" t="s">
        <v>87</v>
      </c>
      <c r="H249" s="282"/>
      <c r="I249" s="284"/>
      <c r="J249" s="284"/>
      <c r="K249" s="284"/>
      <c r="L249" s="284"/>
      <c r="M249" s="284"/>
      <c r="N249" s="284"/>
      <c r="O249" s="284"/>
    </row>
    <row r="250" spans="1:15" ht="15.75" x14ac:dyDescent="0.25">
      <c r="A250" s="364"/>
      <c r="B250" s="364"/>
      <c r="C250" s="364"/>
      <c r="D250" s="296" t="s">
        <v>62</v>
      </c>
      <c r="E250" s="296" t="s">
        <v>63</v>
      </c>
      <c r="F250" s="171" t="s">
        <v>93</v>
      </c>
      <c r="G250" s="362"/>
      <c r="H250" s="362"/>
      <c r="I250" s="362"/>
      <c r="J250" s="362"/>
      <c r="K250" s="362"/>
      <c r="L250" s="362"/>
      <c r="M250" s="362"/>
      <c r="N250" s="362"/>
      <c r="O250" s="363"/>
    </row>
    <row r="251" spans="1:15" ht="15.75" x14ac:dyDescent="0.25">
      <c r="A251" s="364"/>
      <c r="B251" s="364"/>
      <c r="C251" s="364"/>
      <c r="D251" s="368">
        <v>2</v>
      </c>
      <c r="E251" s="368">
        <v>298</v>
      </c>
      <c r="F251" s="368">
        <v>5</v>
      </c>
      <c r="G251" s="382">
        <v>44256</v>
      </c>
      <c r="H251" s="368">
        <v>0</v>
      </c>
      <c r="I251" s="371">
        <v>0</v>
      </c>
      <c r="J251" s="371">
        <v>0</v>
      </c>
      <c r="K251" s="371">
        <v>0</v>
      </c>
      <c r="L251" s="371">
        <v>298</v>
      </c>
      <c r="M251" s="371">
        <v>5</v>
      </c>
      <c r="N251" s="371">
        <f>L251-M251</f>
        <v>293</v>
      </c>
      <c r="O251" s="284">
        <v>273</v>
      </c>
    </row>
    <row r="252" spans="1:15" ht="15.75" x14ac:dyDescent="0.25">
      <c r="A252" s="364"/>
      <c r="B252" s="364"/>
      <c r="C252" s="364"/>
      <c r="D252" s="369"/>
      <c r="E252" s="369"/>
      <c r="F252" s="369"/>
      <c r="G252" s="369"/>
      <c r="H252" s="369"/>
      <c r="I252" s="372"/>
      <c r="J252" s="372"/>
      <c r="K252" s="372"/>
      <c r="L252" s="372"/>
      <c r="M252" s="372"/>
      <c r="N252" s="372"/>
      <c r="O252" s="284">
        <v>20</v>
      </c>
    </row>
    <row r="253" spans="1:15" ht="15.75" x14ac:dyDescent="0.25">
      <c r="A253" s="364"/>
      <c r="B253" s="364"/>
      <c r="C253" s="364"/>
      <c r="D253" s="370"/>
      <c r="E253" s="370"/>
      <c r="F253" s="370"/>
      <c r="G253" s="370"/>
      <c r="H253" s="370"/>
      <c r="I253" s="373"/>
      <c r="J253" s="373"/>
      <c r="K253" s="373"/>
      <c r="L253" s="373"/>
      <c r="M253" s="373"/>
      <c r="N253" s="373"/>
      <c r="O253" s="293">
        <v>0</v>
      </c>
    </row>
    <row r="254" spans="1:15" ht="15.75" x14ac:dyDescent="0.25">
      <c r="A254" s="391"/>
      <c r="B254" s="392"/>
      <c r="C254" s="392"/>
      <c r="D254" s="392"/>
      <c r="E254" s="392"/>
      <c r="F254" s="392"/>
      <c r="G254" s="392"/>
      <c r="H254" s="392"/>
      <c r="I254" s="392"/>
      <c r="J254" s="392"/>
      <c r="K254" s="392"/>
      <c r="L254" s="392"/>
      <c r="M254" s="392"/>
      <c r="N254" s="392"/>
      <c r="O254" s="393"/>
    </row>
    <row r="255" spans="1:15" ht="15.75" x14ac:dyDescent="0.25">
      <c r="A255" s="150" t="s">
        <v>81</v>
      </c>
      <c r="B255" s="168"/>
      <c r="C255" s="150"/>
      <c r="D255" s="374" t="s">
        <v>82</v>
      </c>
      <c r="E255" s="374"/>
      <c r="F255" s="374"/>
      <c r="G255" s="290" t="s">
        <v>83</v>
      </c>
      <c r="H255" s="150" t="s">
        <v>8</v>
      </c>
      <c r="I255" s="169" t="s">
        <v>84</v>
      </c>
      <c r="J255" s="169" t="s">
        <v>64</v>
      </c>
      <c r="K255" s="169" t="s">
        <v>65</v>
      </c>
      <c r="L255" s="169" t="s">
        <v>85</v>
      </c>
      <c r="M255" s="169" t="s">
        <v>98</v>
      </c>
      <c r="N255" s="169" t="s">
        <v>99</v>
      </c>
      <c r="O255" s="169" t="s">
        <v>66</v>
      </c>
    </row>
    <row r="256" spans="1:15" ht="15.75" x14ac:dyDescent="0.25">
      <c r="A256" s="364">
        <v>44254</v>
      </c>
      <c r="B256" s="170" t="s">
        <v>91</v>
      </c>
      <c r="C256" s="296" t="s">
        <v>92</v>
      </c>
      <c r="D256" s="296" t="s">
        <v>62</v>
      </c>
      <c r="E256" s="296" t="s">
        <v>63</v>
      </c>
      <c r="F256" s="171" t="s">
        <v>93</v>
      </c>
      <c r="G256" s="362"/>
      <c r="H256" s="362"/>
      <c r="I256" s="362"/>
      <c r="J256" s="362"/>
      <c r="K256" s="362"/>
      <c r="L256" s="362"/>
      <c r="M256" s="362"/>
      <c r="N256" s="362"/>
      <c r="O256" s="363"/>
    </row>
    <row r="257" spans="1:15" ht="15.75" x14ac:dyDescent="0.25">
      <c r="A257" s="364"/>
      <c r="B257" s="285">
        <v>100</v>
      </c>
      <c r="C257" s="286">
        <v>3</v>
      </c>
      <c r="D257" s="286">
        <v>15</v>
      </c>
      <c r="E257" s="286">
        <v>1185</v>
      </c>
      <c r="F257" s="286">
        <v>3</v>
      </c>
      <c r="G257" s="292">
        <v>44256</v>
      </c>
      <c r="H257" s="286">
        <v>0</v>
      </c>
      <c r="I257" s="288">
        <v>0</v>
      </c>
      <c r="J257" s="288">
        <v>0</v>
      </c>
      <c r="K257" s="288">
        <v>0</v>
      </c>
      <c r="L257" s="288">
        <v>1233.5</v>
      </c>
      <c r="M257" s="288">
        <v>3</v>
      </c>
      <c r="N257" s="288">
        <f>L257-M257</f>
        <v>1230.5</v>
      </c>
      <c r="O257" s="293">
        <v>0</v>
      </c>
    </row>
    <row r="258" spans="1:15" ht="15.75" x14ac:dyDescent="0.25">
      <c r="A258" s="364"/>
      <c r="B258" s="295"/>
      <c r="C258" s="151"/>
      <c r="D258" s="381" t="s">
        <v>86</v>
      </c>
      <c r="E258" s="381"/>
      <c r="F258" s="381"/>
      <c r="G258" s="289" t="s">
        <v>87</v>
      </c>
      <c r="H258" s="282"/>
      <c r="I258" s="284"/>
      <c r="J258" s="284"/>
      <c r="K258" s="284"/>
      <c r="L258" s="284"/>
      <c r="M258" s="284"/>
      <c r="N258" s="284"/>
      <c r="O258" s="284"/>
    </row>
    <row r="259" spans="1:15" ht="15.75" x14ac:dyDescent="0.25">
      <c r="A259" s="364"/>
      <c r="B259" s="364"/>
      <c r="C259" s="364"/>
      <c r="D259" s="296" t="s">
        <v>62</v>
      </c>
      <c r="E259" s="296" t="s">
        <v>63</v>
      </c>
      <c r="F259" s="171" t="s">
        <v>93</v>
      </c>
      <c r="G259" s="362"/>
      <c r="H259" s="362"/>
      <c r="I259" s="362"/>
      <c r="J259" s="362"/>
      <c r="K259" s="362"/>
      <c r="L259" s="362"/>
      <c r="M259" s="362"/>
      <c r="N259" s="362"/>
      <c r="O259" s="363"/>
    </row>
    <row r="260" spans="1:15" ht="15.75" x14ac:dyDescent="0.25">
      <c r="A260" s="364"/>
      <c r="B260" s="364"/>
      <c r="C260" s="364"/>
      <c r="D260" s="362">
        <v>4</v>
      </c>
      <c r="E260" s="362">
        <v>296</v>
      </c>
      <c r="F260" s="362">
        <v>3</v>
      </c>
      <c r="G260" s="364">
        <v>44256</v>
      </c>
      <c r="H260" s="362">
        <v>0</v>
      </c>
      <c r="I260" s="363">
        <v>0</v>
      </c>
      <c r="J260" s="363">
        <v>0</v>
      </c>
      <c r="K260" s="363">
        <v>0</v>
      </c>
      <c r="L260" s="363">
        <v>296</v>
      </c>
      <c r="M260" s="363">
        <v>3</v>
      </c>
      <c r="N260" s="363">
        <f>L260-M260</f>
        <v>293</v>
      </c>
      <c r="O260" s="284">
        <v>244</v>
      </c>
    </row>
    <row r="261" spans="1:15" ht="15.75" x14ac:dyDescent="0.25">
      <c r="A261" s="364"/>
      <c r="B261" s="364"/>
      <c r="C261" s="364"/>
      <c r="D261" s="362"/>
      <c r="E261" s="362"/>
      <c r="F261" s="362"/>
      <c r="G261" s="362"/>
      <c r="H261" s="362"/>
      <c r="I261" s="363"/>
      <c r="J261" s="363"/>
      <c r="K261" s="363"/>
      <c r="L261" s="363"/>
      <c r="M261" s="363"/>
      <c r="N261" s="363"/>
      <c r="O261" s="284">
        <v>50</v>
      </c>
    </row>
    <row r="262" spans="1:15" ht="15.75" x14ac:dyDescent="0.25">
      <c r="A262" s="364"/>
      <c r="B262" s="364"/>
      <c r="C262" s="364"/>
      <c r="D262" s="362"/>
      <c r="E262" s="362"/>
      <c r="F262" s="362"/>
      <c r="G262" s="362"/>
      <c r="H262" s="362"/>
      <c r="I262" s="363"/>
      <c r="J262" s="363"/>
      <c r="K262" s="363"/>
      <c r="L262" s="363"/>
      <c r="M262" s="363"/>
      <c r="N262" s="363"/>
      <c r="O262" s="293">
        <v>0</v>
      </c>
    </row>
    <row r="263" spans="1:15" ht="15.75" x14ac:dyDescent="0.25">
      <c r="A263" s="391"/>
      <c r="B263" s="392"/>
      <c r="C263" s="392"/>
      <c r="D263" s="392"/>
      <c r="E263" s="392"/>
      <c r="F263" s="392"/>
      <c r="G263" s="392"/>
      <c r="H263" s="392"/>
      <c r="I263" s="392"/>
      <c r="J263" s="392"/>
      <c r="K263" s="392"/>
      <c r="L263" s="392"/>
      <c r="M263" s="392"/>
      <c r="N263" s="392"/>
      <c r="O263" s="393"/>
    </row>
    <row r="264" spans="1:15" ht="15.75" x14ac:dyDescent="0.25">
      <c r="A264" s="150" t="s">
        <v>81</v>
      </c>
      <c r="B264" s="168"/>
      <c r="C264" s="150"/>
      <c r="D264" s="374" t="s">
        <v>82</v>
      </c>
      <c r="E264" s="374"/>
      <c r="F264" s="374"/>
      <c r="G264" s="290" t="s">
        <v>83</v>
      </c>
      <c r="H264" s="150" t="s">
        <v>8</v>
      </c>
      <c r="I264" s="169" t="s">
        <v>84</v>
      </c>
      <c r="J264" s="169" t="s">
        <v>64</v>
      </c>
      <c r="K264" s="169" t="s">
        <v>65</v>
      </c>
      <c r="L264" s="169" t="s">
        <v>85</v>
      </c>
      <c r="M264" s="169" t="s">
        <v>98</v>
      </c>
      <c r="N264" s="169" t="s">
        <v>99</v>
      </c>
      <c r="O264" s="169" t="s">
        <v>66</v>
      </c>
    </row>
    <row r="265" spans="1:15" ht="15.75" x14ac:dyDescent="0.25">
      <c r="A265" s="364">
        <v>44255</v>
      </c>
      <c r="B265" s="170" t="s">
        <v>91</v>
      </c>
      <c r="C265" s="296" t="s">
        <v>92</v>
      </c>
      <c r="D265" s="296" t="s">
        <v>62</v>
      </c>
      <c r="E265" s="296" t="s">
        <v>63</v>
      </c>
      <c r="F265" s="171" t="s">
        <v>93</v>
      </c>
      <c r="G265" s="362"/>
      <c r="H265" s="362"/>
      <c r="I265" s="362"/>
      <c r="J265" s="362"/>
      <c r="K265" s="362"/>
      <c r="L265" s="362"/>
      <c r="M265" s="362"/>
      <c r="N265" s="362"/>
      <c r="O265" s="363"/>
    </row>
    <row r="266" spans="1:15" ht="15.75" x14ac:dyDescent="0.25">
      <c r="A266" s="364"/>
      <c r="B266" s="365">
        <v>60</v>
      </c>
      <c r="C266" s="368">
        <v>2</v>
      </c>
      <c r="D266" s="368">
        <v>2</v>
      </c>
      <c r="E266" s="368">
        <v>698</v>
      </c>
      <c r="F266" s="368">
        <v>2</v>
      </c>
      <c r="G266" s="382">
        <v>44256</v>
      </c>
      <c r="H266" s="368">
        <v>0</v>
      </c>
      <c r="I266" s="371">
        <v>0</v>
      </c>
      <c r="J266" s="371">
        <v>0</v>
      </c>
      <c r="K266" s="371">
        <v>0</v>
      </c>
      <c r="L266" s="371">
        <v>727</v>
      </c>
      <c r="M266" s="371">
        <v>2</v>
      </c>
      <c r="N266" s="371">
        <f>L266-M266</f>
        <v>725</v>
      </c>
      <c r="O266" s="284">
        <v>675</v>
      </c>
    </row>
    <row r="267" spans="1:15" ht="15.75" x14ac:dyDescent="0.25">
      <c r="A267" s="364"/>
      <c r="B267" s="366"/>
      <c r="C267" s="369"/>
      <c r="D267" s="369"/>
      <c r="E267" s="369"/>
      <c r="F267" s="369"/>
      <c r="G267" s="383"/>
      <c r="H267" s="369"/>
      <c r="I267" s="372"/>
      <c r="J267" s="372"/>
      <c r="K267" s="372"/>
      <c r="L267" s="372"/>
      <c r="M267" s="372"/>
      <c r="N267" s="372"/>
      <c r="O267" s="284">
        <v>50</v>
      </c>
    </row>
    <row r="268" spans="1:15" ht="15.75" x14ac:dyDescent="0.25">
      <c r="A268" s="364"/>
      <c r="B268" s="367"/>
      <c r="C268" s="370"/>
      <c r="D268" s="370"/>
      <c r="E268" s="370"/>
      <c r="F268" s="370"/>
      <c r="G268" s="384"/>
      <c r="H268" s="370"/>
      <c r="I268" s="373"/>
      <c r="J268" s="373"/>
      <c r="K268" s="373"/>
      <c r="L268" s="373"/>
      <c r="M268" s="373"/>
      <c r="N268" s="373"/>
      <c r="O268" s="293">
        <v>0</v>
      </c>
    </row>
    <row r="269" spans="1:15" ht="15.75" x14ac:dyDescent="0.25">
      <c r="A269" s="364"/>
      <c r="B269" s="295"/>
      <c r="C269" s="151"/>
      <c r="D269" s="381" t="s">
        <v>86</v>
      </c>
      <c r="E269" s="381"/>
      <c r="F269" s="381"/>
      <c r="G269" s="289" t="s">
        <v>87</v>
      </c>
      <c r="H269" s="282"/>
      <c r="I269" s="284"/>
      <c r="J269" s="284"/>
      <c r="K269" s="284"/>
      <c r="L269" s="284"/>
      <c r="M269" s="284"/>
      <c r="N269" s="284"/>
      <c r="O269" s="284"/>
    </row>
    <row r="270" spans="1:15" ht="15.75" x14ac:dyDescent="0.25">
      <c r="A270" s="364"/>
      <c r="B270" s="364"/>
      <c r="C270" s="364"/>
      <c r="D270" s="296" t="s">
        <v>62</v>
      </c>
      <c r="E270" s="296" t="s">
        <v>63</v>
      </c>
      <c r="F270" s="171" t="s">
        <v>93</v>
      </c>
      <c r="G270" s="362"/>
      <c r="H270" s="362"/>
      <c r="I270" s="362"/>
      <c r="J270" s="362"/>
      <c r="K270" s="362"/>
      <c r="L270" s="362"/>
      <c r="M270" s="362"/>
      <c r="N270" s="362"/>
      <c r="O270" s="363"/>
    </row>
    <row r="271" spans="1:15" ht="15.75" x14ac:dyDescent="0.25">
      <c r="A271" s="364"/>
      <c r="B271" s="364"/>
      <c r="C271" s="364"/>
      <c r="D271" s="368">
        <v>1</v>
      </c>
      <c r="E271" s="368">
        <v>149</v>
      </c>
      <c r="F271" s="368">
        <v>2</v>
      </c>
      <c r="G271" s="382">
        <v>44256</v>
      </c>
      <c r="H271" s="368">
        <v>0</v>
      </c>
      <c r="I271" s="371">
        <v>0</v>
      </c>
      <c r="J271" s="371">
        <v>0</v>
      </c>
      <c r="K271" s="371">
        <v>0</v>
      </c>
      <c r="L271" s="371">
        <v>149</v>
      </c>
      <c r="M271" s="371">
        <v>2</v>
      </c>
      <c r="N271" s="371">
        <f>L271-M271</f>
        <v>147</v>
      </c>
      <c r="O271" s="284">
        <v>97</v>
      </c>
    </row>
    <row r="272" spans="1:15" ht="15.75" x14ac:dyDescent="0.25">
      <c r="A272" s="364"/>
      <c r="B272" s="364"/>
      <c r="C272" s="364"/>
      <c r="D272" s="369"/>
      <c r="E272" s="369"/>
      <c r="F272" s="369"/>
      <c r="G272" s="369"/>
      <c r="H272" s="369"/>
      <c r="I272" s="372"/>
      <c r="J272" s="372"/>
      <c r="K272" s="372"/>
      <c r="L272" s="372"/>
      <c r="M272" s="372"/>
      <c r="N272" s="372"/>
      <c r="O272" s="284">
        <v>44</v>
      </c>
    </row>
    <row r="273" spans="1:15" ht="15.75" x14ac:dyDescent="0.25">
      <c r="A273" s="364"/>
      <c r="B273" s="364"/>
      <c r="C273" s="364"/>
      <c r="D273" s="369"/>
      <c r="E273" s="369"/>
      <c r="F273" s="369"/>
      <c r="G273" s="369"/>
      <c r="H273" s="369"/>
      <c r="I273" s="372"/>
      <c r="J273" s="372"/>
      <c r="K273" s="372"/>
      <c r="L273" s="372"/>
      <c r="M273" s="372"/>
      <c r="N273" s="372"/>
      <c r="O273" s="284">
        <v>4</v>
      </c>
    </row>
    <row r="274" spans="1:15" ht="15.75" x14ac:dyDescent="0.25">
      <c r="A274" s="364"/>
      <c r="B274" s="364"/>
      <c r="C274" s="364"/>
      <c r="D274" s="369"/>
      <c r="E274" s="369"/>
      <c r="F274" s="369"/>
      <c r="G274" s="369"/>
      <c r="H274" s="369"/>
      <c r="I274" s="372"/>
      <c r="J274" s="372"/>
      <c r="K274" s="372"/>
      <c r="L274" s="372"/>
      <c r="M274" s="372"/>
      <c r="N274" s="372"/>
      <c r="O274" s="284">
        <v>2</v>
      </c>
    </row>
    <row r="275" spans="1:15" ht="15.75" x14ac:dyDescent="0.25">
      <c r="A275" s="364"/>
      <c r="B275" s="364"/>
      <c r="C275" s="364"/>
      <c r="D275" s="370"/>
      <c r="E275" s="370"/>
      <c r="F275" s="370"/>
      <c r="G275" s="370"/>
      <c r="H275" s="370"/>
      <c r="I275" s="373"/>
      <c r="J275" s="373"/>
      <c r="K275" s="373"/>
      <c r="L275" s="373"/>
      <c r="M275" s="373"/>
      <c r="N275" s="373"/>
      <c r="O275" s="293">
        <v>0</v>
      </c>
    </row>
    <row r="276" spans="1:15" ht="15.75" x14ac:dyDescent="0.25">
      <c r="A276" s="397" t="s">
        <v>401</v>
      </c>
      <c r="B276" s="397"/>
      <c r="C276" s="397"/>
      <c r="D276" s="397"/>
      <c r="E276" s="397"/>
      <c r="F276" s="397"/>
      <c r="G276" s="397"/>
      <c r="H276" s="376" t="s">
        <v>5</v>
      </c>
      <c r="I276" s="376"/>
      <c r="J276" s="376"/>
      <c r="K276" s="376"/>
      <c r="L276" s="293">
        <f>L214+L219+L223+L226+L230+L235+L239+L242+L246+L251+L257+L260+L266+L271</f>
        <v>11039.5</v>
      </c>
      <c r="M276" s="293">
        <f>M214+M219+M223+M226+M230+M235+M239+M242+M246+M251+M257+M260+M266+M271</f>
        <v>67</v>
      </c>
      <c r="N276" s="293">
        <f>N214+N219+N223+N226+N230+N235+N239+N242+N246+N251+N257+N260+N266+N271</f>
        <v>10972.5</v>
      </c>
      <c r="O276" s="155">
        <f>O216+O219+O223+O226+O232+O235+O239+O242+O248+O253+O257+O262+O268+O275</f>
        <v>8284</v>
      </c>
    </row>
    <row r="277" spans="1:15" ht="15.75" x14ac:dyDescent="0.25">
      <c r="A277" s="362"/>
      <c r="B277" s="362"/>
      <c r="C277" s="362"/>
      <c r="D277" s="362"/>
      <c r="E277" s="362"/>
      <c r="F277" s="362"/>
      <c r="G277" s="362"/>
      <c r="H277" s="362"/>
      <c r="I277" s="362"/>
      <c r="J277" s="362"/>
      <c r="K277" s="362"/>
      <c r="L277" s="362"/>
      <c r="M277" s="362"/>
      <c r="N277" s="362"/>
      <c r="O277" s="362"/>
    </row>
    <row r="278" spans="1:15" ht="15.75" x14ac:dyDescent="0.25">
      <c r="A278" s="291"/>
      <c r="B278" s="411" t="s">
        <v>67</v>
      </c>
      <c r="C278" s="412"/>
      <c r="D278" s="412"/>
      <c r="E278" s="412"/>
      <c r="F278" s="412"/>
      <c r="G278" s="412"/>
      <c r="H278" s="412"/>
      <c r="I278" s="412"/>
      <c r="J278" s="412"/>
      <c r="K278" s="413"/>
      <c r="L278" s="184">
        <f>L29+L88+L156+L209+L276</f>
        <v>45309.5</v>
      </c>
      <c r="M278" s="184">
        <f>M29+M88+M156+M209+M276</f>
        <v>302</v>
      </c>
      <c r="N278" s="185">
        <f>N29+N88+N156+N209+N276</f>
        <v>45017.5</v>
      </c>
      <c r="O278" s="185">
        <f>O29+O88+O156+O209+O276</f>
        <v>42226</v>
      </c>
    </row>
    <row r="279" spans="1:15" ht="15.75" x14ac:dyDescent="0.25">
      <c r="A279" s="414" t="s">
        <v>68</v>
      </c>
      <c r="B279" s="415"/>
      <c r="C279" s="415"/>
      <c r="D279" s="415"/>
      <c r="E279" s="415"/>
      <c r="F279" s="415"/>
      <c r="G279" s="415"/>
      <c r="H279" s="415"/>
      <c r="I279" s="415"/>
      <c r="J279" s="415"/>
      <c r="K279" s="415"/>
      <c r="L279" s="415"/>
      <c r="M279" s="415"/>
      <c r="N279" s="415"/>
      <c r="O279" s="416"/>
    </row>
    <row r="280" spans="1:15" ht="15.75" x14ac:dyDescent="0.25">
      <c r="A280" s="417" t="s">
        <v>70</v>
      </c>
      <c r="B280" s="418"/>
      <c r="C280" s="418"/>
      <c r="D280" s="418"/>
      <c r="E280" s="418"/>
      <c r="F280" s="418"/>
      <c r="G280" s="418"/>
      <c r="H280" s="418"/>
      <c r="I280" s="418"/>
      <c r="J280" s="418"/>
      <c r="K280" s="418"/>
      <c r="L280" s="418"/>
      <c r="M280" s="418"/>
      <c r="N280" s="418"/>
      <c r="O280" s="419"/>
    </row>
    <row r="281" spans="1:15" ht="15.75" x14ac:dyDescent="0.25">
      <c r="A281" s="420" t="s">
        <v>113</v>
      </c>
      <c r="B281" s="421"/>
      <c r="C281" s="421"/>
      <c r="D281" s="421"/>
      <c r="E281" s="421"/>
      <c r="F281" s="421"/>
      <c r="G281" s="421"/>
      <c r="H281" s="421"/>
      <c r="I281" s="421"/>
      <c r="J281" s="421"/>
      <c r="K281" s="421"/>
      <c r="L281" s="421"/>
      <c r="M281" s="421"/>
      <c r="N281" s="421"/>
      <c r="O281" s="422"/>
    </row>
    <row r="282" spans="1:15" ht="15.75" x14ac:dyDescent="0.25">
      <c r="A282" s="420" t="s">
        <v>114</v>
      </c>
      <c r="B282" s="421"/>
      <c r="C282" s="421"/>
      <c r="D282" s="421"/>
      <c r="E282" s="421"/>
      <c r="F282" s="421"/>
      <c r="G282" s="421"/>
      <c r="H282" s="421"/>
      <c r="I282" s="421"/>
      <c r="J282" s="421"/>
      <c r="K282" s="421"/>
      <c r="L282" s="421"/>
      <c r="M282" s="421"/>
      <c r="N282" s="421"/>
      <c r="O282" s="422"/>
    </row>
  </sheetData>
  <mergeCells count="522">
    <mergeCell ref="A277:O277"/>
    <mergeCell ref="B278:K278"/>
    <mergeCell ref="A279:O279"/>
    <mergeCell ref="A280:O280"/>
    <mergeCell ref="A281:O281"/>
    <mergeCell ref="A282:O282"/>
    <mergeCell ref="H271:H275"/>
    <mergeCell ref="I271:I275"/>
    <mergeCell ref="J271:J275"/>
    <mergeCell ref="K271:K275"/>
    <mergeCell ref="L271:L275"/>
    <mergeCell ref="M271:M275"/>
    <mergeCell ref="N271:N275"/>
    <mergeCell ref="A276:G276"/>
    <mergeCell ref="H276:K276"/>
    <mergeCell ref="A263:O263"/>
    <mergeCell ref="D264:F264"/>
    <mergeCell ref="A265:A275"/>
    <mergeCell ref="G265:O265"/>
    <mergeCell ref="B266:B268"/>
    <mergeCell ref="C266:C268"/>
    <mergeCell ref="D266:D268"/>
    <mergeCell ref="E266:E268"/>
    <mergeCell ref="F266:F268"/>
    <mergeCell ref="G266:G268"/>
    <mergeCell ref="H266:H268"/>
    <mergeCell ref="I266:I268"/>
    <mergeCell ref="J266:J268"/>
    <mergeCell ref="K266:K268"/>
    <mergeCell ref="L266:L268"/>
    <mergeCell ref="M266:M268"/>
    <mergeCell ref="N266:N268"/>
    <mergeCell ref="D269:F269"/>
    <mergeCell ref="B270:C275"/>
    <mergeCell ref="G270:O270"/>
    <mergeCell ref="D271:D275"/>
    <mergeCell ref="E271:E275"/>
    <mergeCell ref="F271:F275"/>
    <mergeCell ref="G271:G275"/>
    <mergeCell ref="G256:O256"/>
    <mergeCell ref="B259:C262"/>
    <mergeCell ref="D260:D262"/>
    <mergeCell ref="E260:E262"/>
    <mergeCell ref="F260:F262"/>
    <mergeCell ref="G260:G262"/>
    <mergeCell ref="H260:H262"/>
    <mergeCell ref="I260:I262"/>
    <mergeCell ref="J260:J262"/>
    <mergeCell ref="K260:K262"/>
    <mergeCell ref="L260:L262"/>
    <mergeCell ref="M260:M262"/>
    <mergeCell ref="N260:N262"/>
    <mergeCell ref="D258:F258"/>
    <mergeCell ref="G259:O259"/>
    <mergeCell ref="A236:O236"/>
    <mergeCell ref="A238:A242"/>
    <mergeCell ref="D240:F240"/>
    <mergeCell ref="B241:C242"/>
    <mergeCell ref="G241:O241"/>
    <mergeCell ref="A243:O243"/>
    <mergeCell ref="D244:F244"/>
    <mergeCell ref="A245:A253"/>
    <mergeCell ref="G245:O245"/>
    <mergeCell ref="B246:B248"/>
    <mergeCell ref="C246:C248"/>
    <mergeCell ref="D246:D248"/>
    <mergeCell ref="E246:E248"/>
    <mergeCell ref="F246:F248"/>
    <mergeCell ref="G246:G248"/>
    <mergeCell ref="H246:H248"/>
    <mergeCell ref="I246:I248"/>
    <mergeCell ref="J246:J248"/>
    <mergeCell ref="K246:K248"/>
    <mergeCell ref="L246:L248"/>
    <mergeCell ref="M246:M248"/>
    <mergeCell ref="N246:N248"/>
    <mergeCell ref="B250:C253"/>
    <mergeCell ref="D251:D253"/>
    <mergeCell ref="A222:A226"/>
    <mergeCell ref="G222:O222"/>
    <mergeCell ref="D224:F224"/>
    <mergeCell ref="B225:C226"/>
    <mergeCell ref="G225:O225"/>
    <mergeCell ref="A227:O227"/>
    <mergeCell ref="D228:F228"/>
    <mergeCell ref="A229:A235"/>
    <mergeCell ref="G229:O229"/>
    <mergeCell ref="B230:B232"/>
    <mergeCell ref="C230:C232"/>
    <mergeCell ref="D230:D232"/>
    <mergeCell ref="E230:E232"/>
    <mergeCell ref="F230:F232"/>
    <mergeCell ref="G230:G232"/>
    <mergeCell ref="H230:H232"/>
    <mergeCell ref="I230:I232"/>
    <mergeCell ref="J230:J232"/>
    <mergeCell ref="K230:K232"/>
    <mergeCell ref="L230:L232"/>
    <mergeCell ref="M230:M232"/>
    <mergeCell ref="N230:N232"/>
    <mergeCell ref="G234:O234"/>
    <mergeCell ref="D217:F217"/>
    <mergeCell ref="B218:C219"/>
    <mergeCell ref="G218:O218"/>
    <mergeCell ref="A220:O220"/>
    <mergeCell ref="A213:A219"/>
    <mergeCell ref="B214:B216"/>
    <mergeCell ref="C214:C216"/>
    <mergeCell ref="D214:D216"/>
    <mergeCell ref="E214:E216"/>
    <mergeCell ref="F214:F216"/>
    <mergeCell ref="G214:G216"/>
    <mergeCell ref="H214:H216"/>
    <mergeCell ref="I214:I216"/>
    <mergeCell ref="G204:O204"/>
    <mergeCell ref="D206:F206"/>
    <mergeCell ref="B207:C208"/>
    <mergeCell ref="G207:O207"/>
    <mergeCell ref="A209:G209"/>
    <mergeCell ref="H209:K209"/>
    <mergeCell ref="A210:O210"/>
    <mergeCell ref="A211:O211"/>
    <mergeCell ref="J214:J216"/>
    <mergeCell ref="K214:K216"/>
    <mergeCell ref="L214:L216"/>
    <mergeCell ref="M214:M216"/>
    <mergeCell ref="N214:N216"/>
    <mergeCell ref="A171:O171"/>
    <mergeCell ref="A173:A179"/>
    <mergeCell ref="B174:B176"/>
    <mergeCell ref="C174:C176"/>
    <mergeCell ref="D174:D176"/>
    <mergeCell ref="E174:E176"/>
    <mergeCell ref="F174:F176"/>
    <mergeCell ref="G174:G176"/>
    <mergeCell ref="H174:H176"/>
    <mergeCell ref="I174:I176"/>
    <mergeCell ref="J174:J176"/>
    <mergeCell ref="K174:K176"/>
    <mergeCell ref="L174:L176"/>
    <mergeCell ref="M174:M176"/>
    <mergeCell ref="N174:N176"/>
    <mergeCell ref="D177:F177"/>
    <mergeCell ref="B178:C179"/>
    <mergeCell ref="G178:O178"/>
    <mergeCell ref="A159:A163"/>
    <mergeCell ref="G159:O159"/>
    <mergeCell ref="B162:C163"/>
    <mergeCell ref="A164:O164"/>
    <mergeCell ref="D165:F165"/>
    <mergeCell ref="A166:A170"/>
    <mergeCell ref="G166:O166"/>
    <mergeCell ref="D168:F168"/>
    <mergeCell ref="B169:C170"/>
    <mergeCell ref="G169:O169"/>
    <mergeCell ref="D161:F161"/>
    <mergeCell ref="G162:O162"/>
    <mergeCell ref="A149:O149"/>
    <mergeCell ref="D150:F150"/>
    <mergeCell ref="A151:A155"/>
    <mergeCell ref="G151:O151"/>
    <mergeCell ref="B154:C155"/>
    <mergeCell ref="A156:G156"/>
    <mergeCell ref="H156:K156"/>
    <mergeCell ref="A157:O157"/>
    <mergeCell ref="D158:F158"/>
    <mergeCell ref="A140:O140"/>
    <mergeCell ref="A142:A148"/>
    <mergeCell ref="B143:B145"/>
    <mergeCell ref="C143:C145"/>
    <mergeCell ref="D143:D145"/>
    <mergeCell ref="E143:E145"/>
    <mergeCell ref="F143:F145"/>
    <mergeCell ref="G143:G145"/>
    <mergeCell ref="H143:H145"/>
    <mergeCell ref="I143:I145"/>
    <mergeCell ref="J143:J145"/>
    <mergeCell ref="K143:K145"/>
    <mergeCell ref="L143:L145"/>
    <mergeCell ref="M143:M145"/>
    <mergeCell ref="N143:N145"/>
    <mergeCell ref="B147:C148"/>
    <mergeCell ref="D146:F146"/>
    <mergeCell ref="G147:O147"/>
    <mergeCell ref="A130:O130"/>
    <mergeCell ref="D131:F131"/>
    <mergeCell ref="A132:A139"/>
    <mergeCell ref="G132:O132"/>
    <mergeCell ref="B133:B136"/>
    <mergeCell ref="C133:C136"/>
    <mergeCell ref="D133:D136"/>
    <mergeCell ref="E133:E136"/>
    <mergeCell ref="F133:F136"/>
    <mergeCell ref="G133:G136"/>
    <mergeCell ref="H133:H136"/>
    <mergeCell ref="I133:I136"/>
    <mergeCell ref="J133:J136"/>
    <mergeCell ref="K133:K136"/>
    <mergeCell ref="L133:L136"/>
    <mergeCell ref="M133:M136"/>
    <mergeCell ref="N133:N136"/>
    <mergeCell ref="D137:F137"/>
    <mergeCell ref="B138:C139"/>
    <mergeCell ref="G138:O138"/>
    <mergeCell ref="G126:O126"/>
    <mergeCell ref="D127:D129"/>
    <mergeCell ref="E127:E129"/>
    <mergeCell ref="F127:F129"/>
    <mergeCell ref="G127:G129"/>
    <mergeCell ref="H127:H129"/>
    <mergeCell ref="I127:I129"/>
    <mergeCell ref="J127:J129"/>
    <mergeCell ref="K127:K129"/>
    <mergeCell ref="L127:L129"/>
    <mergeCell ref="M127:M129"/>
    <mergeCell ref="N127:N129"/>
    <mergeCell ref="H118:H120"/>
    <mergeCell ref="I118:I120"/>
    <mergeCell ref="J118:J120"/>
    <mergeCell ref="K118:K120"/>
    <mergeCell ref="L118:L120"/>
    <mergeCell ref="M118:M120"/>
    <mergeCell ref="N118:N120"/>
    <mergeCell ref="A121:O121"/>
    <mergeCell ref="D122:F122"/>
    <mergeCell ref="G118:G120"/>
    <mergeCell ref="A100:O100"/>
    <mergeCell ref="D101:F101"/>
    <mergeCell ref="A102:A111"/>
    <mergeCell ref="G102:O102"/>
    <mergeCell ref="B103:B106"/>
    <mergeCell ref="C103:C106"/>
    <mergeCell ref="D103:D106"/>
    <mergeCell ref="E103:E106"/>
    <mergeCell ref="F103:F106"/>
    <mergeCell ref="G103:G106"/>
    <mergeCell ref="H103:H106"/>
    <mergeCell ref="I103:I106"/>
    <mergeCell ref="J103:J106"/>
    <mergeCell ref="K103:K106"/>
    <mergeCell ref="L103:L106"/>
    <mergeCell ref="M103:M106"/>
    <mergeCell ref="N103:N106"/>
    <mergeCell ref="D107:F107"/>
    <mergeCell ref="B108:C111"/>
    <mergeCell ref="G108:O108"/>
    <mergeCell ref="D109:D111"/>
    <mergeCell ref="J92:J94"/>
    <mergeCell ref="K92:K94"/>
    <mergeCell ref="L92:L94"/>
    <mergeCell ref="M92:M94"/>
    <mergeCell ref="N92:N94"/>
    <mergeCell ref="D95:F95"/>
    <mergeCell ref="B96:C99"/>
    <mergeCell ref="D97:D99"/>
    <mergeCell ref="E97:E99"/>
    <mergeCell ref="F97:F99"/>
    <mergeCell ref="G97:G99"/>
    <mergeCell ref="H97:H99"/>
    <mergeCell ref="I97:I99"/>
    <mergeCell ref="J97:J99"/>
    <mergeCell ref="K97:K99"/>
    <mergeCell ref="L97:L99"/>
    <mergeCell ref="A91:A99"/>
    <mergeCell ref="B92:B94"/>
    <mergeCell ref="C92:C94"/>
    <mergeCell ref="D92:D94"/>
    <mergeCell ref="E92:E94"/>
    <mergeCell ref="F92:F94"/>
    <mergeCell ref="G92:G94"/>
    <mergeCell ref="H92:H94"/>
    <mergeCell ref="I92:I94"/>
    <mergeCell ref="N78:N80"/>
    <mergeCell ref="A81:O81"/>
    <mergeCell ref="D82:F82"/>
    <mergeCell ref="A83:A87"/>
    <mergeCell ref="G83:O83"/>
    <mergeCell ref="B86:C87"/>
    <mergeCell ref="A88:G88"/>
    <mergeCell ref="H88:K88"/>
    <mergeCell ref="A89:O89"/>
    <mergeCell ref="L59:L61"/>
    <mergeCell ref="M59:M61"/>
    <mergeCell ref="N59:N61"/>
    <mergeCell ref="D62:F62"/>
    <mergeCell ref="B63:C64"/>
    <mergeCell ref="G63:O63"/>
    <mergeCell ref="A67:A71"/>
    <mergeCell ref="D69:F69"/>
    <mergeCell ref="B70:C71"/>
    <mergeCell ref="G70:O70"/>
    <mergeCell ref="C59:C61"/>
    <mergeCell ref="D59:D61"/>
    <mergeCell ref="E59:E61"/>
    <mergeCell ref="F59:F61"/>
    <mergeCell ref="G59:G61"/>
    <mergeCell ref="H59:H61"/>
    <mergeCell ref="I59:I61"/>
    <mergeCell ref="J59:J61"/>
    <mergeCell ref="K59:K61"/>
    <mergeCell ref="A47:O47"/>
    <mergeCell ref="D48:F48"/>
    <mergeCell ref="A49:A55"/>
    <mergeCell ref="G49:O49"/>
    <mergeCell ref="D51:F51"/>
    <mergeCell ref="B52:C55"/>
    <mergeCell ref="G52:O52"/>
    <mergeCell ref="D53:D55"/>
    <mergeCell ref="E53:E55"/>
    <mergeCell ref="F53:F55"/>
    <mergeCell ref="G53:G55"/>
    <mergeCell ref="H53:H55"/>
    <mergeCell ref="I53:I55"/>
    <mergeCell ref="J53:J55"/>
    <mergeCell ref="K53:K55"/>
    <mergeCell ref="L53:L55"/>
    <mergeCell ref="M53:M55"/>
    <mergeCell ref="N53:N55"/>
    <mergeCell ref="G43:O43"/>
    <mergeCell ref="D44:D46"/>
    <mergeCell ref="E44:E46"/>
    <mergeCell ref="F44:F46"/>
    <mergeCell ref="G44:G46"/>
    <mergeCell ref="H44:H46"/>
    <mergeCell ref="I44:I46"/>
    <mergeCell ref="J44:J46"/>
    <mergeCell ref="K44:K46"/>
    <mergeCell ref="L44:L46"/>
    <mergeCell ref="M44:M46"/>
    <mergeCell ref="N44:N46"/>
    <mergeCell ref="M23:M25"/>
    <mergeCell ref="N23:N25"/>
    <mergeCell ref="A29:G29"/>
    <mergeCell ref="H29:K29"/>
    <mergeCell ref="A30:O30"/>
    <mergeCell ref="D33:F33"/>
    <mergeCell ref="B34:C37"/>
    <mergeCell ref="G34:O34"/>
    <mergeCell ref="D35:D37"/>
    <mergeCell ref="E35:E37"/>
    <mergeCell ref="F35:F37"/>
    <mergeCell ref="G35:G37"/>
    <mergeCell ref="H35:H37"/>
    <mergeCell ref="I35:I37"/>
    <mergeCell ref="J35:J37"/>
    <mergeCell ref="K35:K37"/>
    <mergeCell ref="L35:L37"/>
    <mergeCell ref="M35:M37"/>
    <mergeCell ref="N35:N37"/>
    <mergeCell ref="D4:F4"/>
    <mergeCell ref="A5:A11"/>
    <mergeCell ref="G5:O5"/>
    <mergeCell ref="D7:F7"/>
    <mergeCell ref="B8:C11"/>
    <mergeCell ref="G8:O8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D249:F249"/>
    <mergeCell ref="G250:O250"/>
    <mergeCell ref="E251:E253"/>
    <mergeCell ref="F251:F253"/>
    <mergeCell ref="G251:G253"/>
    <mergeCell ref="H251:H253"/>
    <mergeCell ref="I251:I253"/>
    <mergeCell ref="J251:J253"/>
    <mergeCell ref="K251:K253"/>
    <mergeCell ref="L251:L253"/>
    <mergeCell ref="M251:M253"/>
    <mergeCell ref="N251:N253"/>
    <mergeCell ref="A254:O254"/>
    <mergeCell ref="D255:F255"/>
    <mergeCell ref="A256:A262"/>
    <mergeCell ref="D233:F233"/>
    <mergeCell ref="B234:C235"/>
    <mergeCell ref="D237:F237"/>
    <mergeCell ref="G238:O238"/>
    <mergeCell ref="D221:F221"/>
    <mergeCell ref="D172:F172"/>
    <mergeCell ref="D188:F188"/>
    <mergeCell ref="G189:O189"/>
    <mergeCell ref="D190:D192"/>
    <mergeCell ref="E190:E192"/>
    <mergeCell ref="F190:F192"/>
    <mergeCell ref="G190:G192"/>
    <mergeCell ref="H190:H192"/>
    <mergeCell ref="N190:N192"/>
    <mergeCell ref="G173:O173"/>
    <mergeCell ref="A180:O180"/>
    <mergeCell ref="D181:F181"/>
    <mergeCell ref="A182:A186"/>
    <mergeCell ref="G182:O182"/>
    <mergeCell ref="D184:F184"/>
    <mergeCell ref="B185:C186"/>
    <mergeCell ref="A123:A129"/>
    <mergeCell ref="G123:O123"/>
    <mergeCell ref="D125:F125"/>
    <mergeCell ref="B126:C129"/>
    <mergeCell ref="N109:N111"/>
    <mergeCell ref="A112:O112"/>
    <mergeCell ref="D113:F113"/>
    <mergeCell ref="G114:O114"/>
    <mergeCell ref="D116:F116"/>
    <mergeCell ref="G117:O117"/>
    <mergeCell ref="E109:E111"/>
    <mergeCell ref="F109:F111"/>
    <mergeCell ref="G109:G111"/>
    <mergeCell ref="H109:H111"/>
    <mergeCell ref="I109:I111"/>
    <mergeCell ref="J109:J111"/>
    <mergeCell ref="K109:K111"/>
    <mergeCell ref="L109:L111"/>
    <mergeCell ref="M109:M111"/>
    <mergeCell ref="A114:A120"/>
    <mergeCell ref="B117:C120"/>
    <mergeCell ref="D118:D120"/>
    <mergeCell ref="E118:E120"/>
    <mergeCell ref="F118:F120"/>
    <mergeCell ref="G96:O96"/>
    <mergeCell ref="M97:M99"/>
    <mergeCell ref="N97:N99"/>
    <mergeCell ref="D85:F85"/>
    <mergeCell ref="G86:O86"/>
    <mergeCell ref="D90:F90"/>
    <mergeCell ref="G91:O91"/>
    <mergeCell ref="A72:O72"/>
    <mergeCell ref="D73:F73"/>
    <mergeCell ref="A74:A80"/>
    <mergeCell ref="G74:O74"/>
    <mergeCell ref="D76:F76"/>
    <mergeCell ref="B77:C80"/>
    <mergeCell ref="G77:O77"/>
    <mergeCell ref="D78:D80"/>
    <mergeCell ref="E78:E80"/>
    <mergeCell ref="F78:F80"/>
    <mergeCell ref="G78:G80"/>
    <mergeCell ref="H78:H80"/>
    <mergeCell ref="I78:I80"/>
    <mergeCell ref="J78:J80"/>
    <mergeCell ref="K78:K80"/>
    <mergeCell ref="L78:L80"/>
    <mergeCell ref="M78:M80"/>
    <mergeCell ref="A40:A46"/>
    <mergeCell ref="D42:F42"/>
    <mergeCell ref="B43:C46"/>
    <mergeCell ref="D14:F14"/>
    <mergeCell ref="A15:A19"/>
    <mergeCell ref="G15:O15"/>
    <mergeCell ref="D17:F17"/>
    <mergeCell ref="B18:C19"/>
    <mergeCell ref="G18:O18"/>
    <mergeCell ref="A20:O20"/>
    <mergeCell ref="D21:F21"/>
    <mergeCell ref="A22:A28"/>
    <mergeCell ref="G22:O22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L23:L25"/>
    <mergeCell ref="A1:O1"/>
    <mergeCell ref="A2:O2"/>
    <mergeCell ref="A3:G3"/>
    <mergeCell ref="H3:O3"/>
    <mergeCell ref="G154:O154"/>
    <mergeCell ref="D153:F153"/>
    <mergeCell ref="D26:F26"/>
    <mergeCell ref="B27:C28"/>
    <mergeCell ref="G27:O27"/>
    <mergeCell ref="G31:O31"/>
    <mergeCell ref="A38:O38"/>
    <mergeCell ref="D39:F39"/>
    <mergeCell ref="G40:O40"/>
    <mergeCell ref="A31:A37"/>
    <mergeCell ref="A65:O65"/>
    <mergeCell ref="D66:F66"/>
    <mergeCell ref="G67:O67"/>
    <mergeCell ref="D141:F141"/>
    <mergeCell ref="G142:O142"/>
    <mergeCell ref="A56:O56"/>
    <mergeCell ref="D57:F57"/>
    <mergeCell ref="A58:A64"/>
    <mergeCell ref="G58:O58"/>
    <mergeCell ref="B59:B61"/>
    <mergeCell ref="G185:O185"/>
    <mergeCell ref="A187:O187"/>
    <mergeCell ref="A189:A194"/>
    <mergeCell ref="B190:B192"/>
    <mergeCell ref="C190:C192"/>
    <mergeCell ref="B193:C194"/>
    <mergeCell ref="G193:O193"/>
    <mergeCell ref="G213:O213"/>
    <mergeCell ref="I190:I192"/>
    <mergeCell ref="J190:J192"/>
    <mergeCell ref="K190:K192"/>
    <mergeCell ref="L190:L192"/>
    <mergeCell ref="M190:M192"/>
    <mergeCell ref="D212:F212"/>
    <mergeCell ref="A195:O195"/>
    <mergeCell ref="D196:F196"/>
    <mergeCell ref="A197:A201"/>
    <mergeCell ref="G197:O197"/>
    <mergeCell ref="D199:F199"/>
    <mergeCell ref="B200:C201"/>
    <mergeCell ref="G200:O200"/>
    <mergeCell ref="A202:O202"/>
    <mergeCell ref="D203:F203"/>
    <mergeCell ref="A204:A208"/>
  </mergeCells>
  <pageMargins left="0.511811024" right="0.511811024" top="0.78740157499999996" bottom="0.78740157499999996" header="0.31496062000000002" footer="0.31496062000000002"/>
  <pageSetup paperSize="9" scale="5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27"/>
  <sheetViews>
    <sheetView workbookViewId="0">
      <selection sqref="A1:H5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54" customWidth="1"/>
    <col min="5" max="5" width="20.5703125" style="75" customWidth="1"/>
    <col min="6" max="6" width="17.85546875" customWidth="1"/>
    <col min="7" max="7" width="17.140625" style="136" customWidth="1"/>
    <col min="8" max="8" width="18" style="56" customWidth="1"/>
  </cols>
  <sheetData>
    <row r="1" spans="1:8" ht="15" customHeight="1" x14ac:dyDescent="0.25">
      <c r="A1" s="463" t="s">
        <v>54</v>
      </c>
      <c r="B1" s="464"/>
      <c r="C1" s="464"/>
      <c r="D1" s="464"/>
      <c r="E1" s="464"/>
      <c r="F1" s="464"/>
      <c r="G1" s="464"/>
      <c r="H1" s="465"/>
    </row>
    <row r="2" spans="1:8" ht="15" customHeight="1" x14ac:dyDescent="0.25">
      <c r="A2" s="466"/>
      <c r="B2" s="467"/>
      <c r="C2" s="467"/>
      <c r="D2" s="467"/>
      <c r="E2" s="467"/>
      <c r="F2" s="467"/>
      <c r="G2" s="467"/>
      <c r="H2" s="468"/>
    </row>
    <row r="3" spans="1:8" ht="15" customHeight="1" x14ac:dyDescent="0.25">
      <c r="A3" s="466"/>
      <c r="B3" s="467"/>
      <c r="C3" s="467"/>
      <c r="D3" s="467"/>
      <c r="E3" s="467"/>
      <c r="F3" s="467"/>
      <c r="G3" s="467"/>
      <c r="H3" s="468"/>
    </row>
    <row r="4" spans="1:8" ht="15" customHeight="1" x14ac:dyDescent="0.25">
      <c r="A4" s="466"/>
      <c r="B4" s="467"/>
      <c r="C4" s="467"/>
      <c r="D4" s="467"/>
      <c r="E4" s="467"/>
      <c r="F4" s="467"/>
      <c r="G4" s="467"/>
      <c r="H4" s="468"/>
    </row>
    <row r="5" spans="1:8" ht="37.5" customHeight="1" thickBot="1" x14ac:dyDescent="0.3">
      <c r="A5" s="469"/>
      <c r="B5" s="470"/>
      <c r="C5" s="470"/>
      <c r="D5" s="470"/>
      <c r="E5" s="470"/>
      <c r="F5" s="470"/>
      <c r="G5" s="470"/>
      <c r="H5" s="471"/>
    </row>
    <row r="6" spans="1:8" ht="15" customHeight="1" x14ac:dyDescent="0.25">
      <c r="A6" s="472" t="s">
        <v>135</v>
      </c>
      <c r="B6" s="472"/>
      <c r="C6" s="472"/>
      <c r="D6" s="472"/>
      <c r="E6" s="472"/>
      <c r="F6" s="472"/>
      <c r="G6" s="472"/>
      <c r="H6" s="472"/>
    </row>
    <row r="7" spans="1:8" ht="15" customHeight="1" x14ac:dyDescent="0.25">
      <c r="A7" s="473"/>
      <c r="B7" s="473"/>
      <c r="C7" s="473"/>
      <c r="D7" s="473"/>
      <c r="E7" s="473"/>
      <c r="F7" s="473"/>
      <c r="G7" s="473"/>
      <c r="H7" s="473"/>
    </row>
    <row r="8" spans="1:8" ht="15" customHeight="1" thickBot="1" x14ac:dyDescent="0.3">
      <c r="A8" s="35"/>
      <c r="B8" s="35"/>
      <c r="C8" s="35"/>
      <c r="D8" s="42"/>
      <c r="E8" s="64"/>
      <c r="F8" s="35"/>
      <c r="G8" s="129"/>
      <c r="H8" s="57"/>
    </row>
    <row r="9" spans="1:8" ht="15" customHeight="1" x14ac:dyDescent="0.25">
      <c r="A9" s="106" t="s">
        <v>47</v>
      </c>
      <c r="B9" s="36"/>
      <c r="C9" s="36"/>
      <c r="D9" s="43"/>
      <c r="E9" s="65"/>
      <c r="F9" s="33"/>
      <c r="G9" s="130"/>
      <c r="H9" s="58"/>
    </row>
    <row r="10" spans="1:8" ht="15" customHeight="1" x14ac:dyDescent="0.25">
      <c r="A10" s="107" t="s">
        <v>32</v>
      </c>
      <c r="B10" s="34"/>
      <c r="C10" s="34"/>
      <c r="D10" s="42"/>
      <c r="E10" s="64"/>
      <c r="F10" s="35"/>
      <c r="G10" s="129"/>
      <c r="H10" s="59"/>
    </row>
    <row r="11" spans="1:8" ht="13.5" customHeight="1" x14ac:dyDescent="0.25">
      <c r="A11" s="107" t="s">
        <v>48</v>
      </c>
      <c r="B11" s="34"/>
      <c r="C11" s="34"/>
      <c r="D11" s="42"/>
      <c r="E11" s="64"/>
      <c r="F11" s="35"/>
      <c r="G11" s="129"/>
      <c r="H11" s="60"/>
    </row>
    <row r="12" spans="1:8" x14ac:dyDescent="0.25">
      <c r="A12" s="107" t="s">
        <v>49</v>
      </c>
      <c r="B12" s="34"/>
      <c r="C12" s="34"/>
      <c r="D12" s="42"/>
      <c r="E12" s="64"/>
      <c r="F12" s="35"/>
      <c r="G12" s="129"/>
      <c r="H12" s="60"/>
    </row>
    <row r="13" spans="1:8" ht="16.5" thickBot="1" x14ac:dyDescent="0.3">
      <c r="A13" s="108" t="s">
        <v>35</v>
      </c>
      <c r="B13" s="37"/>
      <c r="C13" s="37"/>
      <c r="D13" s="44"/>
      <c r="E13" s="66"/>
      <c r="F13" s="38"/>
      <c r="G13" s="131"/>
      <c r="H13" s="61"/>
    </row>
    <row r="14" spans="1:8" ht="24" customHeight="1" thickBot="1" x14ac:dyDescent="0.3">
      <c r="A14" s="423" t="s">
        <v>50</v>
      </c>
      <c r="B14" s="424"/>
      <c r="C14" s="424"/>
      <c r="D14" s="424"/>
      <c r="E14" s="424"/>
      <c r="F14" s="424"/>
      <c r="G14" s="424"/>
      <c r="H14" s="424"/>
    </row>
    <row r="15" spans="1:8" ht="15" customHeight="1" x14ac:dyDescent="0.25">
      <c r="A15" s="425" t="s">
        <v>22</v>
      </c>
      <c r="B15" s="427" t="s">
        <v>9</v>
      </c>
      <c r="C15" s="429" t="s">
        <v>23</v>
      </c>
      <c r="D15" s="431" t="s">
        <v>11</v>
      </c>
      <c r="E15" s="433" t="s">
        <v>94</v>
      </c>
      <c r="F15" s="435" t="s">
        <v>13</v>
      </c>
      <c r="G15" s="437" t="s">
        <v>24</v>
      </c>
      <c r="H15" s="439" t="s">
        <v>26</v>
      </c>
    </row>
    <row r="16" spans="1:8" ht="45.75" customHeight="1" x14ac:dyDescent="0.25">
      <c r="A16" s="426"/>
      <c r="B16" s="428"/>
      <c r="C16" s="430"/>
      <c r="D16" s="432"/>
      <c r="E16" s="434"/>
      <c r="F16" s="436"/>
      <c r="G16" s="438"/>
      <c r="H16" s="440"/>
    </row>
    <row r="17" spans="1:8" x14ac:dyDescent="0.25">
      <c r="A17" s="445" t="s">
        <v>128</v>
      </c>
      <c r="B17" s="39" t="s">
        <v>115</v>
      </c>
      <c r="C17" s="39" t="s">
        <v>344</v>
      </c>
      <c r="D17" s="46">
        <v>17902.8</v>
      </c>
      <c r="E17" s="12">
        <v>44228</v>
      </c>
      <c r="F17" s="25" t="s">
        <v>45</v>
      </c>
      <c r="G17" s="446">
        <v>0.33689999999999998</v>
      </c>
      <c r="H17" s="447">
        <v>0.36980000000000002</v>
      </c>
    </row>
    <row r="18" spans="1:8" x14ac:dyDescent="0.25">
      <c r="A18" s="445"/>
      <c r="B18" s="39" t="s">
        <v>186</v>
      </c>
      <c r="C18" s="272" t="s">
        <v>360</v>
      </c>
      <c r="D18" s="46">
        <v>106.32</v>
      </c>
      <c r="E18" s="12">
        <v>44228</v>
      </c>
      <c r="F18" s="25" t="s">
        <v>45</v>
      </c>
      <c r="G18" s="446"/>
      <c r="H18" s="447"/>
    </row>
    <row r="19" spans="1:8" x14ac:dyDescent="0.25">
      <c r="A19" s="445"/>
      <c r="B19" s="39" t="s">
        <v>115</v>
      </c>
      <c r="C19" s="39" t="s">
        <v>345</v>
      </c>
      <c r="D19" s="46">
        <v>820.55</v>
      </c>
      <c r="E19" s="12">
        <v>44229</v>
      </c>
      <c r="F19" s="25" t="s">
        <v>45</v>
      </c>
      <c r="G19" s="446"/>
      <c r="H19" s="447"/>
    </row>
    <row r="20" spans="1:8" x14ac:dyDescent="0.25">
      <c r="A20" s="445"/>
      <c r="B20" s="39" t="s">
        <v>333</v>
      </c>
      <c r="C20" s="39" t="s">
        <v>346</v>
      </c>
      <c r="D20" s="46">
        <v>308.33999999999997</v>
      </c>
      <c r="E20" s="12">
        <v>44229</v>
      </c>
      <c r="F20" s="25" t="s">
        <v>45</v>
      </c>
      <c r="G20" s="446"/>
      <c r="H20" s="447"/>
    </row>
    <row r="21" spans="1:8" x14ac:dyDescent="0.25">
      <c r="A21" s="445"/>
      <c r="B21" s="39" t="s">
        <v>115</v>
      </c>
      <c r="C21" s="39" t="s">
        <v>346</v>
      </c>
      <c r="D21" s="46">
        <v>630.19000000000005</v>
      </c>
      <c r="E21" s="12">
        <v>44229</v>
      </c>
      <c r="F21" s="25" t="s">
        <v>45</v>
      </c>
      <c r="G21" s="446"/>
      <c r="H21" s="447"/>
    </row>
    <row r="22" spans="1:8" x14ac:dyDescent="0.25">
      <c r="A22" s="445"/>
      <c r="B22" s="39" t="s">
        <v>121</v>
      </c>
      <c r="C22" s="39" t="s">
        <v>56</v>
      </c>
      <c r="D22" s="46">
        <v>1274.2</v>
      </c>
      <c r="E22" s="12">
        <v>44232</v>
      </c>
      <c r="F22" s="25" t="s">
        <v>40</v>
      </c>
      <c r="G22" s="446"/>
      <c r="H22" s="447"/>
    </row>
    <row r="23" spans="1:8" x14ac:dyDescent="0.25">
      <c r="A23" s="445"/>
      <c r="B23" s="39" t="s">
        <v>41</v>
      </c>
      <c r="C23" s="39" t="s">
        <v>56</v>
      </c>
      <c r="D23" s="46">
        <v>1112</v>
      </c>
      <c r="E23" s="12">
        <v>44232</v>
      </c>
      <c r="F23" s="25" t="s">
        <v>40</v>
      </c>
      <c r="G23" s="446"/>
      <c r="H23" s="447"/>
    </row>
    <row r="24" spans="1:8" x14ac:dyDescent="0.25">
      <c r="A24" s="445"/>
      <c r="B24" s="39" t="s">
        <v>41</v>
      </c>
      <c r="C24" s="39" t="s">
        <v>224</v>
      </c>
      <c r="D24" s="46">
        <v>1598.31</v>
      </c>
      <c r="E24" s="12">
        <v>44232</v>
      </c>
      <c r="F24" s="25" t="s">
        <v>40</v>
      </c>
      <c r="G24" s="446"/>
      <c r="H24" s="447"/>
    </row>
    <row r="25" spans="1:8" x14ac:dyDescent="0.25">
      <c r="A25" s="445"/>
      <c r="B25" s="39" t="s">
        <v>225</v>
      </c>
      <c r="C25" s="39" t="s">
        <v>56</v>
      </c>
      <c r="D25" s="46">
        <v>419</v>
      </c>
      <c r="E25" s="12">
        <v>44232</v>
      </c>
      <c r="F25" s="25" t="s">
        <v>40</v>
      </c>
      <c r="G25" s="446"/>
      <c r="H25" s="447"/>
    </row>
    <row r="26" spans="1:8" x14ac:dyDescent="0.25">
      <c r="A26" s="445"/>
      <c r="B26" s="39" t="s">
        <v>100</v>
      </c>
      <c r="C26" s="39" t="s">
        <v>56</v>
      </c>
      <c r="D26" s="46">
        <v>1072.2</v>
      </c>
      <c r="E26" s="12">
        <v>44232</v>
      </c>
      <c r="F26" s="25" t="s">
        <v>40</v>
      </c>
      <c r="G26" s="446"/>
      <c r="H26" s="447"/>
    </row>
    <row r="27" spans="1:8" x14ac:dyDescent="0.25">
      <c r="A27" s="445"/>
      <c r="B27" s="39" t="s">
        <v>76</v>
      </c>
      <c r="C27" s="39" t="s">
        <v>56</v>
      </c>
      <c r="D27" s="46">
        <v>1262.8</v>
      </c>
      <c r="E27" s="12">
        <v>44232</v>
      </c>
      <c r="F27" s="25" t="s">
        <v>40</v>
      </c>
      <c r="G27" s="446"/>
      <c r="H27" s="447"/>
    </row>
    <row r="28" spans="1:8" x14ac:dyDescent="0.25">
      <c r="A28" s="445"/>
      <c r="B28" s="39" t="s">
        <v>77</v>
      </c>
      <c r="C28" s="39" t="s">
        <v>56</v>
      </c>
      <c r="D28" s="46">
        <v>1353.2</v>
      </c>
      <c r="E28" s="12">
        <v>44232</v>
      </c>
      <c r="F28" s="25" t="s">
        <v>40</v>
      </c>
      <c r="G28" s="446"/>
      <c r="H28" s="447"/>
    </row>
    <row r="29" spans="1:8" x14ac:dyDescent="0.25">
      <c r="A29" s="445"/>
      <c r="B29" s="39" t="s">
        <v>116</v>
      </c>
      <c r="C29" s="39" t="s">
        <v>56</v>
      </c>
      <c r="D29" s="46">
        <v>1273.2</v>
      </c>
      <c r="E29" s="12">
        <v>44232</v>
      </c>
      <c r="F29" s="25" t="s">
        <v>40</v>
      </c>
      <c r="G29" s="446"/>
      <c r="H29" s="447"/>
    </row>
    <row r="30" spans="1:8" x14ac:dyDescent="0.25">
      <c r="A30" s="445"/>
      <c r="B30" s="39" t="s">
        <v>107</v>
      </c>
      <c r="C30" s="39" t="s">
        <v>56</v>
      </c>
      <c r="D30" s="46">
        <v>1921.2</v>
      </c>
      <c r="E30" s="12">
        <v>44232</v>
      </c>
      <c r="F30" s="25" t="s">
        <v>40</v>
      </c>
      <c r="G30" s="446"/>
      <c r="H30" s="447"/>
    </row>
    <row r="31" spans="1:8" x14ac:dyDescent="0.25">
      <c r="A31" s="445"/>
      <c r="B31" s="39" t="s">
        <v>117</v>
      </c>
      <c r="C31" s="39" t="s">
        <v>56</v>
      </c>
      <c r="D31" s="46">
        <v>1222.2</v>
      </c>
      <c r="E31" s="12">
        <v>44232</v>
      </c>
      <c r="F31" s="25" t="s">
        <v>40</v>
      </c>
      <c r="G31" s="446"/>
      <c r="H31" s="447"/>
    </row>
    <row r="32" spans="1:8" x14ac:dyDescent="0.25">
      <c r="A32" s="445"/>
      <c r="B32" s="39" t="s">
        <v>108</v>
      </c>
      <c r="C32" s="39" t="s">
        <v>56</v>
      </c>
      <c r="D32" s="46">
        <v>1173.2</v>
      </c>
      <c r="E32" s="12">
        <v>44232</v>
      </c>
      <c r="F32" s="25" t="s">
        <v>40</v>
      </c>
      <c r="G32" s="446"/>
      <c r="H32" s="447"/>
    </row>
    <row r="33" spans="1:8" x14ac:dyDescent="0.25">
      <c r="A33" s="445"/>
      <c r="B33" s="39" t="s">
        <v>42</v>
      </c>
      <c r="C33" s="39" t="s">
        <v>56</v>
      </c>
      <c r="D33" s="46">
        <v>734.2</v>
      </c>
      <c r="E33" s="12">
        <v>44232</v>
      </c>
      <c r="F33" s="25" t="s">
        <v>40</v>
      </c>
      <c r="G33" s="446"/>
      <c r="H33" s="447"/>
    </row>
    <row r="34" spans="1:8" x14ac:dyDescent="0.25">
      <c r="A34" s="445"/>
      <c r="B34" s="39" t="s">
        <v>60</v>
      </c>
      <c r="C34" s="39" t="s">
        <v>56</v>
      </c>
      <c r="D34" s="46">
        <v>3432</v>
      </c>
      <c r="E34" s="12">
        <v>44232</v>
      </c>
      <c r="F34" s="25" t="s">
        <v>40</v>
      </c>
      <c r="G34" s="446"/>
      <c r="H34" s="447"/>
    </row>
    <row r="35" spans="1:8" x14ac:dyDescent="0.25">
      <c r="A35" s="445"/>
      <c r="B35" s="39" t="s">
        <v>43</v>
      </c>
      <c r="C35" s="39" t="s">
        <v>56</v>
      </c>
      <c r="D35" s="46">
        <v>1292.4000000000001</v>
      </c>
      <c r="E35" s="12">
        <v>44232</v>
      </c>
      <c r="F35" s="25" t="s">
        <v>40</v>
      </c>
      <c r="G35" s="446"/>
      <c r="H35" s="447"/>
    </row>
    <row r="36" spans="1:8" x14ac:dyDescent="0.25">
      <c r="A36" s="445"/>
      <c r="B36" s="39" t="s">
        <v>51</v>
      </c>
      <c r="C36" s="39" t="s">
        <v>56</v>
      </c>
      <c r="D36" s="46">
        <v>1313</v>
      </c>
      <c r="E36" s="12">
        <v>44232</v>
      </c>
      <c r="F36" s="25" t="s">
        <v>40</v>
      </c>
      <c r="G36" s="446"/>
      <c r="H36" s="447"/>
    </row>
    <row r="37" spans="1:8" x14ac:dyDescent="0.25">
      <c r="A37" s="445"/>
      <c r="B37" s="39" t="s">
        <v>109</v>
      </c>
      <c r="C37" s="39" t="s">
        <v>56</v>
      </c>
      <c r="D37" s="46">
        <v>1564</v>
      </c>
      <c r="E37" s="12">
        <v>44232</v>
      </c>
      <c r="F37" s="25" t="s">
        <v>40</v>
      </c>
      <c r="G37" s="446"/>
      <c r="H37" s="447"/>
    </row>
    <row r="38" spans="1:8" x14ac:dyDescent="0.25">
      <c r="A38" s="445"/>
      <c r="B38" s="39" t="s">
        <v>101</v>
      </c>
      <c r="C38" s="39" t="s">
        <v>56</v>
      </c>
      <c r="D38" s="46">
        <v>1281</v>
      </c>
      <c r="E38" s="12">
        <v>44232</v>
      </c>
      <c r="F38" s="25" t="s">
        <v>40</v>
      </c>
      <c r="G38" s="446"/>
      <c r="H38" s="447"/>
    </row>
    <row r="39" spans="1:8" x14ac:dyDescent="0.25">
      <c r="A39" s="445"/>
      <c r="B39" s="39" t="s">
        <v>69</v>
      </c>
      <c r="C39" s="39" t="s">
        <v>56</v>
      </c>
      <c r="D39" s="46">
        <v>1897</v>
      </c>
      <c r="E39" s="12">
        <v>44232</v>
      </c>
      <c r="F39" s="25" t="s">
        <v>40</v>
      </c>
      <c r="G39" s="446"/>
      <c r="H39" s="447"/>
    </row>
    <row r="40" spans="1:8" x14ac:dyDescent="0.25">
      <c r="A40" s="445"/>
      <c r="B40" s="5" t="s">
        <v>79</v>
      </c>
      <c r="C40" s="39" t="s">
        <v>56</v>
      </c>
      <c r="D40" s="46">
        <v>1324.2</v>
      </c>
      <c r="E40" s="12">
        <v>44232</v>
      </c>
      <c r="F40" s="6" t="s">
        <v>40</v>
      </c>
      <c r="G40" s="446"/>
      <c r="H40" s="447"/>
    </row>
    <row r="41" spans="1:8" x14ac:dyDescent="0.25">
      <c r="A41" s="445"/>
      <c r="B41" s="39" t="s">
        <v>118</v>
      </c>
      <c r="C41" s="39" t="s">
        <v>56</v>
      </c>
      <c r="D41" s="46">
        <v>1221.2</v>
      </c>
      <c r="E41" s="12">
        <v>44232</v>
      </c>
      <c r="F41" s="25" t="s">
        <v>40</v>
      </c>
      <c r="G41" s="446"/>
      <c r="H41" s="447"/>
    </row>
    <row r="42" spans="1:8" x14ac:dyDescent="0.25">
      <c r="A42" s="445"/>
      <c r="B42" s="39" t="s">
        <v>124</v>
      </c>
      <c r="C42" s="39" t="s">
        <v>56</v>
      </c>
      <c r="D42" s="46">
        <v>3649.9</v>
      </c>
      <c r="E42" s="12">
        <v>44232</v>
      </c>
      <c r="F42" s="25" t="s">
        <v>40</v>
      </c>
      <c r="G42" s="446"/>
      <c r="H42" s="447"/>
    </row>
    <row r="43" spans="1:8" x14ac:dyDescent="0.25">
      <c r="A43" s="445"/>
      <c r="B43" s="5" t="s">
        <v>44</v>
      </c>
      <c r="C43" s="39" t="s">
        <v>56</v>
      </c>
      <c r="D43" s="46">
        <v>1235.2</v>
      </c>
      <c r="E43" s="41">
        <v>44232</v>
      </c>
      <c r="F43" s="5" t="s">
        <v>40</v>
      </c>
      <c r="G43" s="446"/>
      <c r="H43" s="447"/>
    </row>
    <row r="44" spans="1:8" x14ac:dyDescent="0.25">
      <c r="A44" s="445"/>
      <c r="B44" s="39" t="s">
        <v>119</v>
      </c>
      <c r="C44" s="39" t="s">
        <v>56</v>
      </c>
      <c r="D44" s="46">
        <v>1222.2</v>
      </c>
      <c r="E44" s="41">
        <v>44232</v>
      </c>
      <c r="F44" s="39" t="s">
        <v>40</v>
      </c>
      <c r="G44" s="446"/>
      <c r="H44" s="447"/>
    </row>
    <row r="45" spans="1:8" x14ac:dyDescent="0.25">
      <c r="A45" s="445"/>
      <c r="B45" s="39" t="s">
        <v>115</v>
      </c>
      <c r="C45" s="39" t="s">
        <v>78</v>
      </c>
      <c r="D45" s="46">
        <v>3212.22</v>
      </c>
      <c r="E45" s="41">
        <v>44232</v>
      </c>
      <c r="F45" s="39" t="s">
        <v>45</v>
      </c>
      <c r="G45" s="446"/>
      <c r="H45" s="447"/>
    </row>
    <row r="46" spans="1:8" x14ac:dyDescent="0.25">
      <c r="A46" s="445"/>
      <c r="B46" s="39" t="s">
        <v>120</v>
      </c>
      <c r="C46" s="39" t="s">
        <v>73</v>
      </c>
      <c r="D46" s="46">
        <v>600</v>
      </c>
      <c r="E46" s="41">
        <v>44236</v>
      </c>
      <c r="F46" s="39" t="s">
        <v>40</v>
      </c>
      <c r="G46" s="446"/>
      <c r="H46" s="447"/>
    </row>
    <row r="47" spans="1:8" x14ac:dyDescent="0.25">
      <c r="A47" s="445"/>
      <c r="B47" s="39" t="s">
        <v>115</v>
      </c>
      <c r="C47" s="39" t="s">
        <v>162</v>
      </c>
      <c r="D47" s="46">
        <v>14163.36</v>
      </c>
      <c r="E47" s="41">
        <v>44238</v>
      </c>
      <c r="F47" s="39" t="s">
        <v>45</v>
      </c>
      <c r="G47" s="446"/>
      <c r="H47" s="447"/>
    </row>
    <row r="48" spans="1:8" x14ac:dyDescent="0.25">
      <c r="A48" s="445"/>
      <c r="B48" s="39" t="s">
        <v>115</v>
      </c>
      <c r="C48" s="39" t="s">
        <v>336</v>
      </c>
      <c r="D48" s="46">
        <v>805.25</v>
      </c>
      <c r="E48" s="41">
        <v>44238</v>
      </c>
      <c r="F48" s="39" t="s">
        <v>45</v>
      </c>
      <c r="G48" s="446"/>
      <c r="H48" s="447"/>
    </row>
    <row r="49" spans="1:8" x14ac:dyDescent="0.25">
      <c r="A49" s="445"/>
      <c r="B49" s="120" t="s">
        <v>115</v>
      </c>
      <c r="C49" s="120" t="s">
        <v>340</v>
      </c>
      <c r="D49" s="121">
        <v>401.56</v>
      </c>
      <c r="E49" s="122">
        <v>44238</v>
      </c>
      <c r="F49" s="120" t="s">
        <v>45</v>
      </c>
      <c r="G49" s="446"/>
      <c r="H49" s="447"/>
    </row>
    <row r="50" spans="1:8" x14ac:dyDescent="0.25">
      <c r="A50" s="445"/>
      <c r="B50" s="120" t="s">
        <v>186</v>
      </c>
      <c r="C50" s="120" t="s">
        <v>187</v>
      </c>
      <c r="D50" s="121">
        <v>106.32</v>
      </c>
      <c r="E50" s="122">
        <v>44238</v>
      </c>
      <c r="F50" s="120" t="s">
        <v>45</v>
      </c>
      <c r="G50" s="446"/>
      <c r="H50" s="447"/>
    </row>
    <row r="51" spans="1:8" x14ac:dyDescent="0.25">
      <c r="A51" s="445"/>
      <c r="B51" s="120" t="s">
        <v>43</v>
      </c>
      <c r="C51" s="120" t="s">
        <v>224</v>
      </c>
      <c r="D51" s="121">
        <v>1722.79</v>
      </c>
      <c r="E51" s="122">
        <v>44245</v>
      </c>
      <c r="F51" s="120" t="s">
        <v>45</v>
      </c>
      <c r="G51" s="446"/>
      <c r="H51" s="447"/>
    </row>
    <row r="52" spans="1:8" x14ac:dyDescent="0.25">
      <c r="A52" s="445"/>
      <c r="B52" s="120" t="s">
        <v>347</v>
      </c>
      <c r="C52" s="120" t="s">
        <v>348</v>
      </c>
      <c r="D52" s="121">
        <v>3562.32</v>
      </c>
      <c r="E52" s="122">
        <v>44218</v>
      </c>
      <c r="F52" s="120" t="s">
        <v>40</v>
      </c>
      <c r="G52" s="446"/>
      <c r="H52" s="447"/>
    </row>
    <row r="53" spans="1:8" x14ac:dyDescent="0.25">
      <c r="A53" s="445"/>
      <c r="B53" s="120" t="s">
        <v>333</v>
      </c>
      <c r="C53" s="120" t="s">
        <v>78</v>
      </c>
      <c r="D53" s="121">
        <v>543.14</v>
      </c>
      <c r="E53" s="122">
        <v>44251</v>
      </c>
      <c r="F53" s="120" t="s">
        <v>45</v>
      </c>
      <c r="G53" s="446"/>
      <c r="H53" s="447"/>
    </row>
    <row r="54" spans="1:8" x14ac:dyDescent="0.25">
      <c r="A54" s="445"/>
      <c r="B54" s="120" t="s">
        <v>97</v>
      </c>
      <c r="C54" s="120" t="s">
        <v>391</v>
      </c>
      <c r="D54" s="121">
        <v>1413.75</v>
      </c>
      <c r="E54" s="122">
        <v>44253</v>
      </c>
      <c r="F54" s="120" t="s">
        <v>40</v>
      </c>
      <c r="G54" s="446"/>
      <c r="H54" s="447"/>
    </row>
    <row r="55" spans="1:8" x14ac:dyDescent="0.25">
      <c r="A55" s="445"/>
      <c r="B55" s="120" t="s">
        <v>392</v>
      </c>
      <c r="C55" s="120" t="s">
        <v>391</v>
      </c>
      <c r="D55" s="121">
        <v>900.75</v>
      </c>
      <c r="E55" s="122">
        <v>44253</v>
      </c>
      <c r="F55" s="120" t="s">
        <v>40</v>
      </c>
      <c r="G55" s="446"/>
      <c r="H55" s="447"/>
    </row>
    <row r="56" spans="1:8" x14ac:dyDescent="0.25">
      <c r="A56" s="445"/>
      <c r="B56" s="120"/>
      <c r="C56" s="120"/>
      <c r="D56" s="121"/>
      <c r="E56" s="122"/>
      <c r="F56" s="120"/>
      <c r="G56" s="446"/>
      <c r="H56" s="447"/>
    </row>
    <row r="57" spans="1:8" x14ac:dyDescent="0.25">
      <c r="A57" s="445"/>
      <c r="B57" s="120"/>
      <c r="C57" s="120"/>
      <c r="D57" s="121"/>
      <c r="E57" s="122"/>
      <c r="F57" s="120"/>
      <c r="G57" s="446"/>
      <c r="H57" s="447"/>
    </row>
    <row r="58" spans="1:8" x14ac:dyDescent="0.25">
      <c r="A58" s="445"/>
      <c r="B58" s="120"/>
      <c r="C58" s="120"/>
      <c r="D58" s="121"/>
      <c r="E58" s="122"/>
      <c r="F58" s="120"/>
      <c r="G58" s="446"/>
      <c r="H58" s="447"/>
    </row>
    <row r="59" spans="1:8" x14ac:dyDescent="0.25">
      <c r="A59" s="445"/>
      <c r="B59" s="120"/>
      <c r="C59" s="120"/>
      <c r="D59" s="121"/>
      <c r="E59" s="122"/>
      <c r="F59" s="120"/>
      <c r="G59" s="446"/>
      <c r="H59" s="447"/>
    </row>
    <row r="60" spans="1:8" ht="16.5" thickBot="1" x14ac:dyDescent="0.3">
      <c r="A60" s="8"/>
      <c r="B60" s="9"/>
      <c r="C60" s="9"/>
      <c r="D60" s="76">
        <f>SUM(D17:D59)</f>
        <v>81047.47</v>
      </c>
      <c r="E60" s="67"/>
      <c r="F60" s="9"/>
      <c r="G60" s="132"/>
      <c r="H60" s="55"/>
    </row>
    <row r="61" spans="1:8" ht="16.5" thickBot="1" x14ac:dyDescent="0.3">
      <c r="A61" s="10"/>
      <c r="B61" s="9"/>
      <c r="C61" s="9"/>
      <c r="D61" s="48"/>
      <c r="E61" s="68"/>
      <c r="F61" s="9"/>
      <c r="G61" s="132"/>
      <c r="H61" s="55"/>
    </row>
    <row r="62" spans="1:8" x14ac:dyDescent="0.25">
      <c r="A62" s="448" t="s">
        <v>25</v>
      </c>
      <c r="B62" s="3" t="s">
        <v>349</v>
      </c>
      <c r="C62" s="145" t="s">
        <v>139</v>
      </c>
      <c r="D62" s="45">
        <v>6254.4</v>
      </c>
      <c r="E62" s="11">
        <v>44228</v>
      </c>
      <c r="F62" s="4" t="s">
        <v>40</v>
      </c>
      <c r="G62" s="453">
        <v>0.44409999999999999</v>
      </c>
      <c r="H62" s="458">
        <v>0.3901</v>
      </c>
    </row>
    <row r="63" spans="1:8" x14ac:dyDescent="0.25">
      <c r="A63" s="449"/>
      <c r="B63" s="124" t="s">
        <v>349</v>
      </c>
      <c r="C63" s="176" t="s">
        <v>139</v>
      </c>
      <c r="D63" s="125">
        <v>6055.7</v>
      </c>
      <c r="E63" s="21">
        <v>44228</v>
      </c>
      <c r="F63" s="30" t="s">
        <v>40</v>
      </c>
      <c r="G63" s="454"/>
      <c r="H63" s="459"/>
    </row>
    <row r="64" spans="1:8" x14ac:dyDescent="0.25">
      <c r="A64" s="450"/>
      <c r="B64" s="5" t="s">
        <v>349</v>
      </c>
      <c r="C64" s="5" t="s">
        <v>139</v>
      </c>
      <c r="D64" s="46">
        <v>4302.5</v>
      </c>
      <c r="E64" s="12">
        <v>44228</v>
      </c>
      <c r="F64" s="6" t="s">
        <v>40</v>
      </c>
      <c r="G64" s="455"/>
      <c r="H64" s="460"/>
    </row>
    <row r="65" spans="1:8" x14ac:dyDescent="0.25">
      <c r="A65" s="450"/>
      <c r="B65" s="39" t="s">
        <v>350</v>
      </c>
      <c r="C65" s="39" t="s">
        <v>351</v>
      </c>
      <c r="D65" s="46">
        <v>1566</v>
      </c>
      <c r="E65" s="12">
        <v>44228</v>
      </c>
      <c r="F65" s="25" t="s">
        <v>40</v>
      </c>
      <c r="G65" s="455"/>
      <c r="H65" s="460"/>
    </row>
    <row r="66" spans="1:8" x14ac:dyDescent="0.25">
      <c r="A66" s="450"/>
      <c r="B66" s="39" t="s">
        <v>352</v>
      </c>
      <c r="C66" s="147" t="s">
        <v>353</v>
      </c>
      <c r="D66" s="46">
        <v>251.91</v>
      </c>
      <c r="E66" s="12">
        <v>44228</v>
      </c>
      <c r="F66" s="25" t="s">
        <v>38</v>
      </c>
      <c r="G66" s="455"/>
      <c r="H66" s="460"/>
    </row>
    <row r="67" spans="1:8" x14ac:dyDescent="0.25">
      <c r="A67" s="450"/>
      <c r="B67" s="39" t="s">
        <v>155</v>
      </c>
      <c r="C67" s="39" t="s">
        <v>156</v>
      </c>
      <c r="D67" s="46">
        <v>1455.9</v>
      </c>
      <c r="E67" s="12">
        <v>44228</v>
      </c>
      <c r="F67" s="25" t="s">
        <v>38</v>
      </c>
      <c r="G67" s="455"/>
      <c r="H67" s="460"/>
    </row>
    <row r="68" spans="1:8" x14ac:dyDescent="0.25">
      <c r="A68" s="450"/>
      <c r="B68" s="39" t="s">
        <v>159</v>
      </c>
      <c r="C68" s="272" t="s">
        <v>354</v>
      </c>
      <c r="D68" s="46">
        <v>609.78</v>
      </c>
      <c r="E68" s="12">
        <v>44228</v>
      </c>
      <c r="F68" s="25" t="s">
        <v>38</v>
      </c>
      <c r="G68" s="455"/>
      <c r="H68" s="460"/>
    </row>
    <row r="69" spans="1:8" x14ac:dyDescent="0.25">
      <c r="A69" s="450"/>
      <c r="B69" s="39" t="s">
        <v>161</v>
      </c>
      <c r="C69" s="39" t="s">
        <v>156</v>
      </c>
      <c r="D69" s="46">
        <v>1601.6</v>
      </c>
      <c r="E69" s="12">
        <v>44228</v>
      </c>
      <c r="F69" s="25" t="s">
        <v>38</v>
      </c>
      <c r="G69" s="455"/>
      <c r="H69" s="460"/>
    </row>
    <row r="70" spans="1:8" x14ac:dyDescent="0.25">
      <c r="A70" s="450"/>
      <c r="B70" s="5" t="s">
        <v>355</v>
      </c>
      <c r="C70" s="5" t="s">
        <v>166</v>
      </c>
      <c r="D70" s="46">
        <v>551.6</v>
      </c>
      <c r="E70" s="12">
        <v>44228</v>
      </c>
      <c r="F70" s="6" t="s">
        <v>38</v>
      </c>
      <c r="G70" s="455"/>
      <c r="H70" s="460"/>
    </row>
    <row r="71" spans="1:8" x14ac:dyDescent="0.25">
      <c r="A71" s="450"/>
      <c r="B71" s="5" t="s">
        <v>356</v>
      </c>
      <c r="C71" s="164" t="s">
        <v>169</v>
      </c>
      <c r="D71" s="46">
        <v>2682</v>
      </c>
      <c r="E71" s="12">
        <v>44228</v>
      </c>
      <c r="F71" s="6" t="s">
        <v>38</v>
      </c>
      <c r="G71" s="455"/>
      <c r="H71" s="460"/>
    </row>
    <row r="72" spans="1:8" x14ac:dyDescent="0.25">
      <c r="A72" s="450"/>
      <c r="B72" s="39" t="s">
        <v>357</v>
      </c>
      <c r="C72" s="164" t="s">
        <v>175</v>
      </c>
      <c r="D72" s="46">
        <v>1402.74</v>
      </c>
      <c r="E72" s="12">
        <v>44228</v>
      </c>
      <c r="F72" s="25" t="s">
        <v>38</v>
      </c>
      <c r="G72" s="455"/>
      <c r="H72" s="460"/>
    </row>
    <row r="73" spans="1:8" x14ac:dyDescent="0.25">
      <c r="A73" s="450"/>
      <c r="B73" s="39" t="s">
        <v>355</v>
      </c>
      <c r="C73" s="13" t="s">
        <v>358</v>
      </c>
      <c r="D73" s="46">
        <v>927.05</v>
      </c>
      <c r="E73" s="12">
        <v>44228</v>
      </c>
      <c r="F73" s="25" t="s">
        <v>38</v>
      </c>
      <c r="G73" s="455"/>
      <c r="H73" s="460"/>
    </row>
    <row r="74" spans="1:8" x14ac:dyDescent="0.25">
      <c r="A74" s="450"/>
      <c r="B74" s="39" t="s">
        <v>359</v>
      </c>
      <c r="C74" s="13" t="s">
        <v>179</v>
      </c>
      <c r="D74" s="46">
        <v>510.66</v>
      </c>
      <c r="E74" s="12">
        <v>44228</v>
      </c>
      <c r="F74" s="25" t="s">
        <v>38</v>
      </c>
      <c r="G74" s="455"/>
      <c r="H74" s="460"/>
    </row>
    <row r="75" spans="1:8" x14ac:dyDescent="0.25">
      <c r="A75" s="450"/>
      <c r="B75" s="39" t="s">
        <v>356</v>
      </c>
      <c r="C75" s="13" t="s">
        <v>180</v>
      </c>
      <c r="D75" s="46">
        <v>3900.96</v>
      </c>
      <c r="E75" s="12">
        <v>44228</v>
      </c>
      <c r="F75" s="25" t="s">
        <v>38</v>
      </c>
      <c r="G75" s="455"/>
      <c r="H75" s="460"/>
    </row>
    <row r="76" spans="1:8" x14ac:dyDescent="0.25">
      <c r="A76" s="450"/>
      <c r="B76" s="39" t="s">
        <v>155</v>
      </c>
      <c r="C76" s="13" t="s">
        <v>156</v>
      </c>
      <c r="D76" s="46">
        <v>1717.3</v>
      </c>
      <c r="E76" s="12">
        <v>44228</v>
      </c>
      <c r="F76" s="25" t="s">
        <v>38</v>
      </c>
      <c r="G76" s="455"/>
      <c r="H76" s="460"/>
    </row>
    <row r="77" spans="1:8" x14ac:dyDescent="0.25">
      <c r="A77" s="451"/>
      <c r="B77" s="120" t="s">
        <v>355</v>
      </c>
      <c r="C77" s="195" t="s">
        <v>194</v>
      </c>
      <c r="D77" s="121">
        <v>4526</v>
      </c>
      <c r="E77" s="196">
        <v>44229</v>
      </c>
      <c r="F77" s="123" t="s">
        <v>38</v>
      </c>
      <c r="G77" s="456"/>
      <c r="H77" s="461"/>
    </row>
    <row r="78" spans="1:8" x14ac:dyDescent="0.25">
      <c r="A78" s="451"/>
      <c r="B78" s="120" t="s">
        <v>161</v>
      </c>
      <c r="C78" s="195" t="s">
        <v>361</v>
      </c>
      <c r="D78" s="121">
        <v>389.4</v>
      </c>
      <c r="E78" s="196">
        <v>44229</v>
      </c>
      <c r="F78" s="123" t="s">
        <v>38</v>
      </c>
      <c r="G78" s="456"/>
      <c r="H78" s="461"/>
    </row>
    <row r="79" spans="1:8" x14ac:dyDescent="0.25">
      <c r="A79" s="451"/>
      <c r="B79" s="120" t="s">
        <v>362</v>
      </c>
      <c r="C79" s="197" t="s">
        <v>202</v>
      </c>
      <c r="D79" s="121">
        <v>1698.33</v>
      </c>
      <c r="E79" s="196">
        <v>44229</v>
      </c>
      <c r="F79" s="123" t="s">
        <v>38</v>
      </c>
      <c r="G79" s="456"/>
      <c r="H79" s="461"/>
    </row>
    <row r="80" spans="1:8" x14ac:dyDescent="0.25">
      <c r="A80" s="451"/>
      <c r="B80" s="120" t="s">
        <v>159</v>
      </c>
      <c r="C80" s="195" t="s">
        <v>203</v>
      </c>
      <c r="D80" s="121">
        <v>401.24</v>
      </c>
      <c r="E80" s="196">
        <v>44229</v>
      </c>
      <c r="F80" s="123" t="s">
        <v>38</v>
      </c>
      <c r="G80" s="456"/>
      <c r="H80" s="461"/>
    </row>
    <row r="81" spans="1:8" x14ac:dyDescent="0.25">
      <c r="A81" s="451"/>
      <c r="B81" s="120" t="s">
        <v>355</v>
      </c>
      <c r="C81" s="197" t="s">
        <v>363</v>
      </c>
      <c r="D81" s="121">
        <v>1631</v>
      </c>
      <c r="E81" s="196">
        <v>44229</v>
      </c>
      <c r="F81" s="123" t="s">
        <v>38</v>
      </c>
      <c r="G81" s="456"/>
      <c r="H81" s="461"/>
    </row>
    <row r="82" spans="1:8" x14ac:dyDescent="0.25">
      <c r="A82" s="451"/>
      <c r="B82" s="120" t="s">
        <v>206</v>
      </c>
      <c r="C82" s="195" t="s">
        <v>207</v>
      </c>
      <c r="D82" s="121">
        <v>860</v>
      </c>
      <c r="E82" s="196">
        <v>44229</v>
      </c>
      <c r="F82" s="123" t="s">
        <v>38</v>
      </c>
      <c r="G82" s="456"/>
      <c r="H82" s="461"/>
    </row>
    <row r="83" spans="1:8" x14ac:dyDescent="0.25">
      <c r="A83" s="451"/>
      <c r="B83" s="120" t="s">
        <v>364</v>
      </c>
      <c r="C83" s="195" t="s">
        <v>207</v>
      </c>
      <c r="D83" s="121">
        <v>1746</v>
      </c>
      <c r="E83" s="196">
        <v>44230</v>
      </c>
      <c r="F83" s="123" t="s">
        <v>38</v>
      </c>
      <c r="G83" s="456"/>
      <c r="H83" s="461"/>
    </row>
    <row r="84" spans="1:8" x14ac:dyDescent="0.25">
      <c r="A84" s="451"/>
      <c r="B84" s="120" t="s">
        <v>213</v>
      </c>
      <c r="C84" s="195" t="s">
        <v>214</v>
      </c>
      <c r="D84" s="121">
        <v>1519</v>
      </c>
      <c r="E84" s="196">
        <v>44230</v>
      </c>
      <c r="F84" s="123" t="s">
        <v>38</v>
      </c>
      <c r="G84" s="456"/>
      <c r="H84" s="461"/>
    </row>
    <row r="85" spans="1:8" x14ac:dyDescent="0.25">
      <c r="A85" s="451"/>
      <c r="B85" s="120" t="s">
        <v>365</v>
      </c>
      <c r="C85" s="195" t="s">
        <v>179</v>
      </c>
      <c r="D85" s="121">
        <v>929.97</v>
      </c>
      <c r="E85" s="196">
        <v>44230</v>
      </c>
      <c r="F85" s="123" t="s">
        <v>38</v>
      </c>
      <c r="G85" s="456"/>
      <c r="H85" s="461"/>
    </row>
    <row r="86" spans="1:8" x14ac:dyDescent="0.25">
      <c r="A86" s="451"/>
      <c r="B86" s="120" t="s">
        <v>355</v>
      </c>
      <c r="C86" s="195" t="s">
        <v>166</v>
      </c>
      <c r="D86" s="121">
        <v>1087.2</v>
      </c>
      <c r="E86" s="196">
        <v>44230</v>
      </c>
      <c r="F86" s="123" t="s">
        <v>38</v>
      </c>
      <c r="G86" s="456"/>
      <c r="H86" s="461"/>
    </row>
    <row r="87" spans="1:8" x14ac:dyDescent="0.25">
      <c r="A87" s="451"/>
      <c r="B87" s="120" t="s">
        <v>355</v>
      </c>
      <c r="C87" s="273" t="s">
        <v>366</v>
      </c>
      <c r="D87" s="121">
        <v>1838.4</v>
      </c>
      <c r="E87" s="196">
        <v>44230</v>
      </c>
      <c r="F87" s="123" t="s">
        <v>38</v>
      </c>
      <c r="G87" s="456"/>
      <c r="H87" s="461"/>
    </row>
    <row r="88" spans="1:8" x14ac:dyDescent="0.25">
      <c r="A88" s="451"/>
      <c r="B88" s="120" t="s">
        <v>355</v>
      </c>
      <c r="C88" s="274" t="s">
        <v>367</v>
      </c>
      <c r="D88" s="121">
        <v>3937.15</v>
      </c>
      <c r="E88" s="196">
        <v>44230</v>
      </c>
      <c r="F88" s="123" t="s">
        <v>38</v>
      </c>
      <c r="G88" s="456"/>
      <c r="H88" s="461"/>
    </row>
    <row r="89" spans="1:8" x14ac:dyDescent="0.25">
      <c r="A89" s="451"/>
      <c r="B89" s="120" t="s">
        <v>355</v>
      </c>
      <c r="C89" s="197" t="s">
        <v>220</v>
      </c>
      <c r="D89" s="121">
        <v>2985.75</v>
      </c>
      <c r="E89" s="196">
        <v>44230</v>
      </c>
      <c r="F89" s="123" t="s">
        <v>38</v>
      </c>
      <c r="G89" s="456"/>
      <c r="H89" s="461"/>
    </row>
    <row r="90" spans="1:8" x14ac:dyDescent="0.25">
      <c r="A90" s="451"/>
      <c r="B90" s="120" t="s">
        <v>356</v>
      </c>
      <c r="C90" s="195" t="s">
        <v>221</v>
      </c>
      <c r="D90" s="121">
        <v>1518</v>
      </c>
      <c r="E90" s="196">
        <v>44230</v>
      </c>
      <c r="F90" s="123" t="s">
        <v>38</v>
      </c>
      <c r="G90" s="456"/>
      <c r="H90" s="461"/>
    </row>
    <row r="91" spans="1:8" x14ac:dyDescent="0.25">
      <c r="A91" s="451"/>
      <c r="B91" s="120" t="s">
        <v>356</v>
      </c>
      <c r="C91" s="195" t="s">
        <v>222</v>
      </c>
      <c r="D91" s="121">
        <v>2000</v>
      </c>
      <c r="E91" s="196">
        <v>44230</v>
      </c>
      <c r="F91" s="123" t="s">
        <v>38</v>
      </c>
      <c r="G91" s="456"/>
      <c r="H91" s="461"/>
    </row>
    <row r="92" spans="1:8" x14ac:dyDescent="0.25">
      <c r="A92" s="451"/>
      <c r="B92" s="120" t="s">
        <v>356</v>
      </c>
      <c r="C92" s="195" t="s">
        <v>223</v>
      </c>
      <c r="D92" s="121">
        <v>3770</v>
      </c>
      <c r="E92" s="196">
        <v>44230</v>
      </c>
      <c r="F92" s="123" t="s">
        <v>38</v>
      </c>
      <c r="G92" s="456"/>
      <c r="H92" s="461"/>
    </row>
    <row r="93" spans="1:8" x14ac:dyDescent="0.25">
      <c r="A93" s="451"/>
      <c r="B93" s="120" t="s">
        <v>349</v>
      </c>
      <c r="C93" s="195" t="s">
        <v>139</v>
      </c>
      <c r="D93" s="121">
        <v>4451.8999999999996</v>
      </c>
      <c r="E93" s="196">
        <v>44235</v>
      </c>
      <c r="F93" s="123" t="s">
        <v>40</v>
      </c>
      <c r="G93" s="456"/>
      <c r="H93" s="461"/>
    </row>
    <row r="94" spans="1:8" x14ac:dyDescent="0.25">
      <c r="A94" s="451"/>
      <c r="B94" s="120" t="s">
        <v>155</v>
      </c>
      <c r="C94" s="195" t="s">
        <v>231</v>
      </c>
      <c r="D94" s="121">
        <v>361.8</v>
      </c>
      <c r="E94" s="196">
        <v>44235</v>
      </c>
      <c r="F94" s="123" t="s">
        <v>38</v>
      </c>
      <c r="G94" s="456"/>
      <c r="H94" s="461"/>
    </row>
    <row r="95" spans="1:8" x14ac:dyDescent="0.25">
      <c r="A95" s="451"/>
      <c r="B95" s="120" t="s">
        <v>355</v>
      </c>
      <c r="C95" s="195" t="s">
        <v>232</v>
      </c>
      <c r="D95" s="121">
        <v>3279.05</v>
      </c>
      <c r="E95" s="196">
        <v>44235</v>
      </c>
      <c r="F95" s="123" t="s">
        <v>38</v>
      </c>
      <c r="G95" s="456"/>
      <c r="H95" s="461"/>
    </row>
    <row r="96" spans="1:8" x14ac:dyDescent="0.25">
      <c r="A96" s="451"/>
      <c r="B96" s="120" t="s">
        <v>206</v>
      </c>
      <c r="C96" s="195" t="s">
        <v>207</v>
      </c>
      <c r="D96" s="121">
        <v>865</v>
      </c>
      <c r="E96" s="196">
        <v>44235</v>
      </c>
      <c r="F96" s="123" t="s">
        <v>38</v>
      </c>
      <c r="G96" s="456"/>
      <c r="H96" s="461"/>
    </row>
    <row r="97" spans="1:8" x14ac:dyDescent="0.25">
      <c r="A97" s="451"/>
      <c r="B97" s="120" t="s">
        <v>159</v>
      </c>
      <c r="C97" s="195" t="s">
        <v>203</v>
      </c>
      <c r="D97" s="121">
        <v>530.57000000000005</v>
      </c>
      <c r="E97" s="196">
        <v>44235</v>
      </c>
      <c r="F97" s="123" t="s">
        <v>38</v>
      </c>
      <c r="G97" s="456"/>
      <c r="H97" s="461"/>
    </row>
    <row r="98" spans="1:8" x14ac:dyDescent="0.25">
      <c r="A98" s="451"/>
      <c r="B98" s="120" t="s">
        <v>356</v>
      </c>
      <c r="C98" s="195" t="s">
        <v>222</v>
      </c>
      <c r="D98" s="121">
        <v>500</v>
      </c>
      <c r="E98" s="196">
        <v>44235</v>
      </c>
      <c r="F98" s="123" t="s">
        <v>38</v>
      </c>
      <c r="G98" s="456"/>
      <c r="H98" s="461"/>
    </row>
    <row r="99" spans="1:8" x14ac:dyDescent="0.25">
      <c r="A99" s="451"/>
      <c r="B99" s="120" t="s">
        <v>368</v>
      </c>
      <c r="C99" s="195" t="s">
        <v>236</v>
      </c>
      <c r="D99" s="121">
        <v>1437.5</v>
      </c>
      <c r="E99" s="196">
        <v>44235</v>
      </c>
      <c r="F99" s="123" t="s">
        <v>38</v>
      </c>
      <c r="G99" s="456"/>
      <c r="H99" s="461"/>
    </row>
    <row r="100" spans="1:8" x14ac:dyDescent="0.25">
      <c r="A100" s="451"/>
      <c r="B100" s="120" t="s">
        <v>206</v>
      </c>
      <c r="C100" s="195" t="s">
        <v>207</v>
      </c>
      <c r="D100" s="121">
        <v>2335.5</v>
      </c>
      <c r="E100" s="196">
        <v>44235</v>
      </c>
      <c r="F100" s="123" t="s">
        <v>38</v>
      </c>
      <c r="G100" s="456"/>
      <c r="H100" s="461"/>
    </row>
    <row r="101" spans="1:8" x14ac:dyDescent="0.25">
      <c r="A101" s="451"/>
      <c r="B101" s="120" t="s">
        <v>357</v>
      </c>
      <c r="C101" s="195" t="s">
        <v>175</v>
      </c>
      <c r="D101" s="121">
        <v>1389</v>
      </c>
      <c r="E101" s="196">
        <v>44235</v>
      </c>
      <c r="F101" s="123" t="s">
        <v>38</v>
      </c>
      <c r="G101" s="456"/>
      <c r="H101" s="461"/>
    </row>
    <row r="102" spans="1:8" x14ac:dyDescent="0.25">
      <c r="A102" s="451"/>
      <c r="B102" s="120" t="s">
        <v>365</v>
      </c>
      <c r="C102" s="195" t="s">
        <v>242</v>
      </c>
      <c r="D102" s="121">
        <v>712.87</v>
      </c>
      <c r="E102" s="196">
        <v>44235</v>
      </c>
      <c r="F102" s="123" t="s">
        <v>38</v>
      </c>
      <c r="G102" s="456"/>
      <c r="H102" s="461"/>
    </row>
    <row r="103" spans="1:8" x14ac:dyDescent="0.25">
      <c r="A103" s="451"/>
      <c r="B103" s="120" t="s">
        <v>355</v>
      </c>
      <c r="C103" s="195" t="s">
        <v>243</v>
      </c>
      <c r="D103" s="121">
        <v>2310.3000000000002</v>
      </c>
      <c r="E103" s="196">
        <v>44235</v>
      </c>
      <c r="F103" s="123" t="s">
        <v>38</v>
      </c>
      <c r="G103" s="456"/>
      <c r="H103" s="461"/>
    </row>
    <row r="104" spans="1:8" x14ac:dyDescent="0.25">
      <c r="A104" s="451"/>
      <c r="B104" s="120" t="s">
        <v>356</v>
      </c>
      <c r="C104" s="195" t="s">
        <v>244</v>
      </c>
      <c r="D104" s="121">
        <v>795</v>
      </c>
      <c r="E104" s="196">
        <v>44235</v>
      </c>
      <c r="F104" s="123" t="s">
        <v>38</v>
      </c>
      <c r="G104" s="456"/>
      <c r="H104" s="461"/>
    </row>
    <row r="105" spans="1:8" x14ac:dyDescent="0.25">
      <c r="A105" s="451"/>
      <c r="B105" s="120" t="s">
        <v>356</v>
      </c>
      <c r="C105" s="195" t="s">
        <v>221</v>
      </c>
      <c r="D105" s="121">
        <v>2622</v>
      </c>
      <c r="E105" s="196">
        <v>44235</v>
      </c>
      <c r="F105" s="123" t="s">
        <v>38</v>
      </c>
      <c r="G105" s="456"/>
      <c r="H105" s="461"/>
    </row>
    <row r="106" spans="1:8" x14ac:dyDescent="0.25">
      <c r="A106" s="451"/>
      <c r="B106" s="120" t="s">
        <v>356</v>
      </c>
      <c r="C106" s="195" t="s">
        <v>249</v>
      </c>
      <c r="D106" s="121">
        <v>390</v>
      </c>
      <c r="E106" s="196">
        <v>44235</v>
      </c>
      <c r="F106" s="123" t="s">
        <v>38</v>
      </c>
      <c r="G106" s="456"/>
      <c r="H106" s="461"/>
    </row>
    <row r="107" spans="1:8" x14ac:dyDescent="0.25">
      <c r="A107" s="451"/>
      <c r="B107" s="120" t="s">
        <v>255</v>
      </c>
      <c r="C107" s="195" t="s">
        <v>256</v>
      </c>
      <c r="D107" s="121">
        <v>1296</v>
      </c>
      <c r="E107" s="196">
        <v>44235</v>
      </c>
      <c r="F107" s="123" t="s">
        <v>38</v>
      </c>
      <c r="G107" s="456"/>
      <c r="H107" s="461"/>
    </row>
    <row r="108" spans="1:8" x14ac:dyDescent="0.25">
      <c r="A108" s="451"/>
      <c r="B108" s="120" t="s">
        <v>356</v>
      </c>
      <c r="C108" s="195" t="s">
        <v>222</v>
      </c>
      <c r="D108" s="121">
        <v>2250</v>
      </c>
      <c r="E108" s="196">
        <v>44235</v>
      </c>
      <c r="F108" s="123" t="s">
        <v>38</v>
      </c>
      <c r="G108" s="456"/>
      <c r="H108" s="461"/>
    </row>
    <row r="109" spans="1:8" x14ac:dyDescent="0.25">
      <c r="A109" s="451"/>
      <c r="B109" s="120" t="s">
        <v>258</v>
      </c>
      <c r="C109" s="195" t="s">
        <v>259</v>
      </c>
      <c r="D109" s="121">
        <v>21618</v>
      </c>
      <c r="E109" s="196">
        <v>44235</v>
      </c>
      <c r="F109" s="123" t="s">
        <v>38</v>
      </c>
      <c r="G109" s="456"/>
      <c r="H109" s="461"/>
    </row>
    <row r="110" spans="1:8" x14ac:dyDescent="0.25">
      <c r="A110" s="451"/>
      <c r="B110" s="120" t="s">
        <v>364</v>
      </c>
      <c r="C110" s="195" t="s">
        <v>211</v>
      </c>
      <c r="D110" s="121">
        <v>388</v>
      </c>
      <c r="E110" s="196">
        <v>44236</v>
      </c>
      <c r="F110" s="123" t="s">
        <v>38</v>
      </c>
      <c r="G110" s="456"/>
      <c r="H110" s="461"/>
    </row>
    <row r="111" spans="1:8" x14ac:dyDescent="0.25">
      <c r="A111" s="451"/>
      <c r="B111" s="120" t="s">
        <v>355</v>
      </c>
      <c r="C111" s="195" t="s">
        <v>166</v>
      </c>
      <c r="D111" s="121">
        <v>271.8</v>
      </c>
      <c r="E111" s="196">
        <v>44236</v>
      </c>
      <c r="F111" s="123" t="s">
        <v>38</v>
      </c>
      <c r="G111" s="456"/>
      <c r="H111" s="461"/>
    </row>
    <row r="112" spans="1:8" x14ac:dyDescent="0.25">
      <c r="A112" s="451"/>
      <c r="B112" s="120" t="s">
        <v>161</v>
      </c>
      <c r="C112" s="195" t="s">
        <v>272</v>
      </c>
      <c r="D112" s="121">
        <v>2310.65</v>
      </c>
      <c r="E112" s="196">
        <v>44236</v>
      </c>
      <c r="F112" s="123" t="s">
        <v>38</v>
      </c>
      <c r="G112" s="456"/>
      <c r="H112" s="461"/>
    </row>
    <row r="113" spans="1:8" x14ac:dyDescent="0.25">
      <c r="A113" s="451"/>
      <c r="B113" s="120" t="s">
        <v>368</v>
      </c>
      <c r="C113" s="195" t="s">
        <v>273</v>
      </c>
      <c r="D113" s="121">
        <v>1968.33</v>
      </c>
      <c r="E113" s="196">
        <v>44237</v>
      </c>
      <c r="F113" s="123" t="s">
        <v>38</v>
      </c>
      <c r="G113" s="456"/>
      <c r="H113" s="461"/>
    </row>
    <row r="114" spans="1:8" x14ac:dyDescent="0.25">
      <c r="A114" s="451"/>
      <c r="B114" s="120" t="s">
        <v>349</v>
      </c>
      <c r="C114" s="195" t="s">
        <v>139</v>
      </c>
      <c r="D114" s="121">
        <v>6051.9</v>
      </c>
      <c r="E114" s="196">
        <v>44238</v>
      </c>
      <c r="F114" s="123" t="s">
        <v>40</v>
      </c>
      <c r="G114" s="456"/>
      <c r="H114" s="461"/>
    </row>
    <row r="115" spans="1:8" x14ac:dyDescent="0.25">
      <c r="A115" s="451"/>
      <c r="B115" s="120" t="s">
        <v>349</v>
      </c>
      <c r="C115" s="195" t="s">
        <v>139</v>
      </c>
      <c r="D115" s="121">
        <v>3440</v>
      </c>
      <c r="E115" s="196">
        <v>44238</v>
      </c>
      <c r="F115" s="123" t="s">
        <v>40</v>
      </c>
      <c r="G115" s="456"/>
      <c r="H115" s="461"/>
    </row>
    <row r="116" spans="1:8" x14ac:dyDescent="0.25">
      <c r="A116" s="451"/>
      <c r="B116" s="120" t="s">
        <v>350</v>
      </c>
      <c r="C116" s="195" t="s">
        <v>351</v>
      </c>
      <c r="D116" s="121">
        <v>1620</v>
      </c>
      <c r="E116" s="196">
        <v>44244</v>
      </c>
      <c r="F116" s="123" t="s">
        <v>40</v>
      </c>
      <c r="G116" s="456"/>
      <c r="H116" s="461"/>
    </row>
    <row r="117" spans="1:8" x14ac:dyDescent="0.25">
      <c r="A117" s="451"/>
      <c r="B117" s="120" t="s">
        <v>352</v>
      </c>
      <c r="C117" s="195" t="s">
        <v>286</v>
      </c>
      <c r="D117" s="121">
        <v>4254.7</v>
      </c>
      <c r="E117" s="196">
        <v>44244</v>
      </c>
      <c r="F117" s="123" t="s">
        <v>38</v>
      </c>
      <c r="G117" s="456"/>
      <c r="H117" s="461"/>
    </row>
    <row r="118" spans="1:8" x14ac:dyDescent="0.25">
      <c r="A118" s="451"/>
      <c r="B118" s="120" t="s">
        <v>155</v>
      </c>
      <c r="C118" s="195" t="s">
        <v>287</v>
      </c>
      <c r="D118" s="121">
        <v>720</v>
      </c>
      <c r="E118" s="196">
        <v>44244</v>
      </c>
      <c r="F118" s="123" t="s">
        <v>38</v>
      </c>
      <c r="G118" s="456"/>
      <c r="H118" s="461"/>
    </row>
    <row r="119" spans="1:8" x14ac:dyDescent="0.25">
      <c r="A119" s="451"/>
      <c r="B119" s="120" t="s">
        <v>365</v>
      </c>
      <c r="C119" s="195" t="s">
        <v>289</v>
      </c>
      <c r="D119" s="121">
        <v>1206.3399999999999</v>
      </c>
      <c r="E119" s="196">
        <v>44244</v>
      </c>
      <c r="F119" s="123" t="s">
        <v>38</v>
      </c>
      <c r="G119" s="456"/>
      <c r="H119" s="461"/>
    </row>
    <row r="120" spans="1:8" x14ac:dyDescent="0.25">
      <c r="A120" s="451"/>
      <c r="B120" s="120" t="s">
        <v>356</v>
      </c>
      <c r="C120" s="195" t="s">
        <v>222</v>
      </c>
      <c r="D120" s="121">
        <v>500</v>
      </c>
      <c r="E120" s="196">
        <v>44244</v>
      </c>
      <c r="F120" s="123" t="s">
        <v>38</v>
      </c>
      <c r="G120" s="456"/>
      <c r="H120" s="461"/>
    </row>
    <row r="121" spans="1:8" x14ac:dyDescent="0.25">
      <c r="A121" s="451"/>
      <c r="B121" s="120" t="s">
        <v>352</v>
      </c>
      <c r="C121" s="195" t="s">
        <v>290</v>
      </c>
      <c r="D121" s="121">
        <v>772.97</v>
      </c>
      <c r="E121" s="196">
        <v>44244</v>
      </c>
      <c r="F121" s="123" t="s">
        <v>38</v>
      </c>
      <c r="G121" s="456"/>
      <c r="H121" s="461"/>
    </row>
    <row r="122" spans="1:8" x14ac:dyDescent="0.25">
      <c r="A122" s="451"/>
      <c r="B122" s="120" t="s">
        <v>155</v>
      </c>
      <c r="C122" s="195" t="s">
        <v>287</v>
      </c>
      <c r="D122" s="121">
        <v>1620</v>
      </c>
      <c r="E122" s="196">
        <v>44244</v>
      </c>
      <c r="F122" s="123" t="s">
        <v>38</v>
      </c>
      <c r="G122" s="456"/>
      <c r="H122" s="461"/>
    </row>
    <row r="123" spans="1:8" x14ac:dyDescent="0.25">
      <c r="A123" s="451"/>
      <c r="B123" s="120" t="s">
        <v>159</v>
      </c>
      <c r="C123" s="273" t="s">
        <v>369</v>
      </c>
      <c r="D123" s="121">
        <v>976.9</v>
      </c>
      <c r="E123" s="196">
        <v>44244</v>
      </c>
      <c r="F123" s="123" t="s">
        <v>38</v>
      </c>
      <c r="G123" s="456"/>
      <c r="H123" s="461"/>
    </row>
    <row r="124" spans="1:8" x14ac:dyDescent="0.25">
      <c r="A124" s="451"/>
      <c r="B124" s="120" t="s">
        <v>155</v>
      </c>
      <c r="C124" s="195" t="s">
        <v>287</v>
      </c>
      <c r="D124" s="121">
        <v>720</v>
      </c>
      <c r="E124" s="196">
        <v>44244</v>
      </c>
      <c r="F124" s="123" t="s">
        <v>38</v>
      </c>
      <c r="G124" s="456"/>
      <c r="H124" s="461"/>
    </row>
    <row r="125" spans="1:8" x14ac:dyDescent="0.25">
      <c r="A125" s="451"/>
      <c r="B125" s="120" t="s">
        <v>362</v>
      </c>
      <c r="C125" s="197" t="s">
        <v>202</v>
      </c>
      <c r="D125" s="121">
        <v>2823.75</v>
      </c>
      <c r="E125" s="196">
        <v>44244</v>
      </c>
      <c r="F125" s="123" t="s">
        <v>38</v>
      </c>
      <c r="G125" s="456"/>
      <c r="H125" s="461"/>
    </row>
    <row r="126" spans="1:8" x14ac:dyDescent="0.25">
      <c r="A126" s="451"/>
      <c r="B126" s="120" t="s">
        <v>356</v>
      </c>
      <c r="C126" s="195" t="s">
        <v>169</v>
      </c>
      <c r="D126" s="121">
        <v>596</v>
      </c>
      <c r="E126" s="196">
        <v>44244</v>
      </c>
      <c r="F126" s="123" t="s">
        <v>38</v>
      </c>
      <c r="G126" s="456"/>
      <c r="H126" s="461"/>
    </row>
    <row r="127" spans="1:8" x14ac:dyDescent="0.25">
      <c r="A127" s="451"/>
      <c r="B127" s="120" t="s">
        <v>356</v>
      </c>
      <c r="C127" s="195" t="s">
        <v>249</v>
      </c>
      <c r="D127" s="121">
        <v>3781</v>
      </c>
      <c r="E127" s="196">
        <v>44244</v>
      </c>
      <c r="F127" s="123" t="s">
        <v>38</v>
      </c>
      <c r="G127" s="456"/>
      <c r="H127" s="461"/>
    </row>
    <row r="128" spans="1:8" x14ac:dyDescent="0.25">
      <c r="A128" s="451"/>
      <c r="B128" s="120" t="s">
        <v>368</v>
      </c>
      <c r="C128" s="195" t="s">
        <v>301</v>
      </c>
      <c r="D128" s="121">
        <v>2052.6999999999998</v>
      </c>
      <c r="E128" s="196">
        <v>44244</v>
      </c>
      <c r="F128" s="123" t="s">
        <v>38</v>
      </c>
      <c r="G128" s="456"/>
      <c r="H128" s="461"/>
    </row>
    <row r="129" spans="1:8" x14ac:dyDescent="0.25">
      <c r="A129" s="451"/>
      <c r="B129" s="120" t="s">
        <v>349</v>
      </c>
      <c r="C129" s="195" t="s">
        <v>139</v>
      </c>
      <c r="D129" s="121">
        <v>6960.3</v>
      </c>
      <c r="E129" s="196">
        <v>44249</v>
      </c>
      <c r="F129" s="123" t="s">
        <v>40</v>
      </c>
      <c r="G129" s="456"/>
      <c r="H129" s="461"/>
    </row>
    <row r="130" spans="1:8" x14ac:dyDescent="0.25">
      <c r="A130" s="451"/>
      <c r="B130" s="120" t="s">
        <v>349</v>
      </c>
      <c r="C130" s="195" t="s">
        <v>139</v>
      </c>
      <c r="D130" s="121">
        <v>6320.7</v>
      </c>
      <c r="E130" s="196">
        <v>44249</v>
      </c>
      <c r="F130" s="123" t="s">
        <v>40</v>
      </c>
      <c r="G130" s="456"/>
      <c r="H130" s="461"/>
    </row>
    <row r="131" spans="1:8" x14ac:dyDescent="0.25">
      <c r="A131" s="451"/>
      <c r="B131" s="120" t="s">
        <v>155</v>
      </c>
      <c r="C131" s="195" t="s">
        <v>312</v>
      </c>
      <c r="D131" s="121">
        <v>360.45</v>
      </c>
      <c r="E131" s="196">
        <v>44249</v>
      </c>
      <c r="F131" s="123" t="s">
        <v>40</v>
      </c>
      <c r="G131" s="456"/>
      <c r="H131" s="461"/>
    </row>
    <row r="132" spans="1:8" x14ac:dyDescent="0.25">
      <c r="A132" s="451"/>
      <c r="B132" s="120" t="s">
        <v>161</v>
      </c>
      <c r="C132" s="195" t="s">
        <v>370</v>
      </c>
      <c r="D132" s="121">
        <v>1600.2</v>
      </c>
      <c r="E132" s="196">
        <v>44249</v>
      </c>
      <c r="F132" s="123" t="s">
        <v>38</v>
      </c>
      <c r="G132" s="456"/>
      <c r="H132" s="461"/>
    </row>
    <row r="133" spans="1:8" x14ac:dyDescent="0.25">
      <c r="A133" s="451"/>
      <c r="B133" s="120" t="s">
        <v>161</v>
      </c>
      <c r="C133" s="195" t="s">
        <v>314</v>
      </c>
      <c r="D133" s="121">
        <v>1696.88</v>
      </c>
      <c r="E133" s="196">
        <v>44249</v>
      </c>
      <c r="F133" s="123" t="s">
        <v>38</v>
      </c>
      <c r="G133" s="456"/>
      <c r="H133" s="461"/>
    </row>
    <row r="134" spans="1:8" x14ac:dyDescent="0.25">
      <c r="A134" s="451"/>
      <c r="B134" s="120" t="s">
        <v>355</v>
      </c>
      <c r="C134" s="195" t="s">
        <v>166</v>
      </c>
      <c r="D134" s="121">
        <v>2403.15</v>
      </c>
      <c r="E134" s="196">
        <v>44249</v>
      </c>
      <c r="F134" s="123" t="s">
        <v>38</v>
      </c>
      <c r="G134" s="456"/>
      <c r="H134" s="461"/>
    </row>
    <row r="135" spans="1:8" x14ac:dyDescent="0.25">
      <c r="A135" s="451"/>
      <c r="B135" s="120" t="s">
        <v>258</v>
      </c>
      <c r="C135" s="195" t="s">
        <v>259</v>
      </c>
      <c r="D135" s="121">
        <v>15170</v>
      </c>
      <c r="E135" s="196">
        <v>44249</v>
      </c>
      <c r="F135" s="123" t="s">
        <v>38</v>
      </c>
      <c r="G135" s="456"/>
      <c r="H135" s="461"/>
    </row>
    <row r="136" spans="1:8" x14ac:dyDescent="0.25">
      <c r="A136" s="451"/>
      <c r="B136" s="120" t="s">
        <v>155</v>
      </c>
      <c r="C136" s="195" t="s">
        <v>316</v>
      </c>
      <c r="D136" s="121">
        <v>1842.95</v>
      </c>
      <c r="E136" s="196">
        <v>44249</v>
      </c>
      <c r="F136" s="123" t="s">
        <v>38</v>
      </c>
      <c r="G136" s="456"/>
      <c r="H136" s="461"/>
    </row>
    <row r="137" spans="1:8" x14ac:dyDescent="0.25">
      <c r="A137" s="451"/>
      <c r="B137" s="120" t="s">
        <v>365</v>
      </c>
      <c r="C137" s="195" t="s">
        <v>371</v>
      </c>
      <c r="D137" s="121">
        <v>1079.77</v>
      </c>
      <c r="E137" s="196">
        <v>44249</v>
      </c>
      <c r="F137" s="123" t="s">
        <v>38</v>
      </c>
      <c r="G137" s="456"/>
      <c r="H137" s="461"/>
    </row>
    <row r="138" spans="1:8" x14ac:dyDescent="0.25">
      <c r="A138" s="451"/>
      <c r="B138" s="120" t="s">
        <v>355</v>
      </c>
      <c r="C138" s="195" t="s">
        <v>318</v>
      </c>
      <c r="D138" s="121">
        <v>2039.14</v>
      </c>
      <c r="E138" s="196">
        <v>44249</v>
      </c>
      <c r="F138" s="123" t="s">
        <v>38</v>
      </c>
      <c r="G138" s="456"/>
      <c r="H138" s="461"/>
    </row>
    <row r="139" spans="1:8" x14ac:dyDescent="0.25">
      <c r="A139" s="451"/>
      <c r="B139" s="120" t="s">
        <v>155</v>
      </c>
      <c r="C139" s="195" t="s">
        <v>319</v>
      </c>
      <c r="D139" s="121">
        <v>178</v>
      </c>
      <c r="E139" s="196">
        <v>44249</v>
      </c>
      <c r="F139" s="123" t="s">
        <v>38</v>
      </c>
      <c r="G139" s="456"/>
      <c r="H139" s="461"/>
    </row>
    <row r="140" spans="1:8" x14ac:dyDescent="0.25">
      <c r="A140" s="451"/>
      <c r="B140" s="120" t="s">
        <v>355</v>
      </c>
      <c r="C140" s="195" t="s">
        <v>166</v>
      </c>
      <c r="D140" s="121">
        <v>1567.89</v>
      </c>
      <c r="E140" s="196">
        <v>44249</v>
      </c>
      <c r="F140" s="123" t="s">
        <v>38</v>
      </c>
      <c r="G140" s="456"/>
      <c r="H140" s="461"/>
    </row>
    <row r="141" spans="1:8" x14ac:dyDescent="0.25">
      <c r="A141" s="451"/>
      <c r="B141" s="120" t="s">
        <v>372</v>
      </c>
      <c r="C141" s="195" t="s">
        <v>353</v>
      </c>
      <c r="D141" s="121">
        <v>207.23</v>
      </c>
      <c r="E141" s="196">
        <v>44249</v>
      </c>
      <c r="F141" s="123" t="s">
        <v>38</v>
      </c>
      <c r="G141" s="456"/>
      <c r="H141" s="461"/>
    </row>
    <row r="142" spans="1:8" x14ac:dyDescent="0.25">
      <c r="A142" s="451"/>
      <c r="B142" s="120" t="s">
        <v>355</v>
      </c>
      <c r="C142" s="195" t="s">
        <v>323</v>
      </c>
      <c r="D142" s="121">
        <v>1028.5999999999999</v>
      </c>
      <c r="E142" s="196">
        <v>44249</v>
      </c>
      <c r="F142" s="123" t="s">
        <v>38</v>
      </c>
      <c r="G142" s="456"/>
      <c r="H142" s="461"/>
    </row>
    <row r="143" spans="1:8" x14ac:dyDescent="0.25">
      <c r="A143" s="451"/>
      <c r="B143" s="120"/>
      <c r="C143" s="195"/>
      <c r="D143" s="121"/>
      <c r="E143" s="196"/>
      <c r="F143" s="123"/>
      <c r="G143" s="456"/>
      <c r="H143" s="461"/>
    </row>
    <row r="144" spans="1:8" x14ac:dyDescent="0.25">
      <c r="A144" s="451"/>
      <c r="B144" s="120"/>
      <c r="C144" s="195"/>
      <c r="D144" s="121"/>
      <c r="E144" s="196"/>
      <c r="F144" s="123"/>
      <c r="G144" s="456"/>
      <c r="H144" s="461"/>
    </row>
    <row r="145" spans="1:8" x14ac:dyDescent="0.25">
      <c r="A145" s="451"/>
      <c r="B145" s="120"/>
      <c r="C145" s="195"/>
      <c r="D145" s="121"/>
      <c r="E145" s="196"/>
      <c r="F145" s="123"/>
      <c r="G145" s="456"/>
      <c r="H145" s="461"/>
    </row>
    <row r="146" spans="1:8" ht="16.5" thickBot="1" x14ac:dyDescent="0.3">
      <c r="A146" s="452"/>
      <c r="B146" s="16"/>
      <c r="C146" s="17"/>
      <c r="D146" s="49"/>
      <c r="E146" s="70"/>
      <c r="F146" s="18"/>
      <c r="G146" s="457"/>
      <c r="H146" s="462"/>
    </row>
    <row r="147" spans="1:8" ht="16.5" thickBot="1" x14ac:dyDescent="0.3">
      <c r="A147" s="9"/>
      <c r="B147" s="9"/>
      <c r="C147" s="9"/>
      <c r="D147" s="77">
        <f>SUM(D62:D146)</f>
        <v>190302.33000000007</v>
      </c>
      <c r="E147" s="68"/>
      <c r="F147" s="80"/>
      <c r="G147" s="132"/>
      <c r="H147" s="55"/>
    </row>
    <row r="148" spans="1:8" x14ac:dyDescent="0.25">
      <c r="A148" s="9"/>
      <c r="B148" s="9"/>
      <c r="C148" s="9"/>
      <c r="D148" s="281"/>
      <c r="E148" s="68"/>
      <c r="F148" s="9"/>
      <c r="G148" s="132"/>
      <c r="H148" s="55"/>
    </row>
    <row r="149" spans="1:8" x14ac:dyDescent="0.25">
      <c r="A149" s="9"/>
      <c r="B149" s="9"/>
      <c r="C149" s="9"/>
      <c r="D149" s="48"/>
      <c r="E149" s="68"/>
      <c r="F149" s="9"/>
      <c r="G149" s="132"/>
      <c r="H149" s="55"/>
    </row>
    <row r="150" spans="1:8" x14ac:dyDescent="0.25">
      <c r="A150" s="9"/>
      <c r="B150" s="9"/>
      <c r="C150" s="9"/>
      <c r="D150" s="48"/>
      <c r="E150" s="68"/>
      <c r="F150" s="9"/>
      <c r="G150" s="132"/>
      <c r="H150" s="55"/>
    </row>
    <row r="151" spans="1:8" x14ac:dyDescent="0.25">
      <c r="A151" s="450" t="s">
        <v>74</v>
      </c>
      <c r="B151" s="5" t="s">
        <v>104</v>
      </c>
      <c r="C151" s="147" t="s">
        <v>150</v>
      </c>
      <c r="D151" s="46">
        <v>2900</v>
      </c>
      <c r="E151" s="12">
        <v>44228</v>
      </c>
      <c r="F151" s="6" t="s">
        <v>105</v>
      </c>
      <c r="G151" s="455">
        <v>3.4299999999999997E-2</v>
      </c>
      <c r="H151" s="460">
        <v>3.6799999999999999E-2</v>
      </c>
    </row>
    <row r="152" spans="1:8" x14ac:dyDescent="0.25">
      <c r="A152" s="450"/>
      <c r="B152" s="39" t="s">
        <v>373</v>
      </c>
      <c r="C152" s="147" t="s">
        <v>374</v>
      </c>
      <c r="D152" s="46">
        <v>552</v>
      </c>
      <c r="E152" s="12">
        <v>44229</v>
      </c>
      <c r="F152" s="25" t="s">
        <v>38</v>
      </c>
      <c r="G152" s="455"/>
      <c r="H152" s="460"/>
    </row>
    <row r="153" spans="1:8" x14ac:dyDescent="0.25">
      <c r="A153" s="450"/>
      <c r="B153" s="39" t="s">
        <v>104</v>
      </c>
      <c r="C153" s="147" t="s">
        <v>150</v>
      </c>
      <c r="D153" s="46">
        <v>3290</v>
      </c>
      <c r="E153" s="12">
        <v>44235</v>
      </c>
      <c r="F153" s="25" t="s">
        <v>105</v>
      </c>
      <c r="G153" s="455"/>
      <c r="H153" s="460"/>
    </row>
    <row r="154" spans="1:8" x14ac:dyDescent="0.25">
      <c r="A154" s="450"/>
      <c r="B154" s="39" t="s">
        <v>104</v>
      </c>
      <c r="C154" s="147" t="s">
        <v>150</v>
      </c>
      <c r="D154" s="46">
        <v>3290</v>
      </c>
      <c r="E154" s="12">
        <v>44235</v>
      </c>
      <c r="F154" s="25" t="s">
        <v>105</v>
      </c>
      <c r="G154" s="455"/>
      <c r="H154" s="460"/>
    </row>
    <row r="155" spans="1:8" x14ac:dyDescent="0.25">
      <c r="A155" s="450"/>
      <c r="B155" s="147" t="s">
        <v>261</v>
      </c>
      <c r="C155" s="275" t="s">
        <v>262</v>
      </c>
      <c r="D155" s="46">
        <v>5587.46</v>
      </c>
      <c r="E155" s="12">
        <v>44235</v>
      </c>
      <c r="F155" s="25" t="s">
        <v>38</v>
      </c>
      <c r="G155" s="455"/>
      <c r="H155" s="460"/>
    </row>
    <row r="156" spans="1:8" x14ac:dyDescent="0.25">
      <c r="A156" s="450"/>
      <c r="B156" s="39" t="s">
        <v>104</v>
      </c>
      <c r="C156" s="147" t="s">
        <v>150</v>
      </c>
      <c r="D156" s="46">
        <v>3290</v>
      </c>
      <c r="E156" s="12">
        <v>44244</v>
      </c>
      <c r="F156" s="25" t="s">
        <v>105</v>
      </c>
      <c r="G156" s="455"/>
      <c r="H156" s="460"/>
    </row>
    <row r="157" spans="1:8" x14ac:dyDescent="0.25">
      <c r="A157" s="450"/>
      <c r="B157" s="39" t="s">
        <v>104</v>
      </c>
      <c r="C157" s="147" t="s">
        <v>150</v>
      </c>
      <c r="D157" s="46">
        <v>3290</v>
      </c>
      <c r="E157" s="12">
        <v>44249</v>
      </c>
      <c r="F157" s="25" t="s">
        <v>105</v>
      </c>
      <c r="G157" s="455"/>
      <c r="H157" s="460"/>
    </row>
    <row r="158" spans="1:8" x14ac:dyDescent="0.25">
      <c r="A158" s="450"/>
      <c r="B158" s="39"/>
      <c r="C158" s="147"/>
      <c r="D158" s="46"/>
      <c r="E158" s="12"/>
      <c r="F158" s="25"/>
      <c r="G158" s="455"/>
      <c r="H158" s="460"/>
    </row>
    <row r="159" spans="1:8" x14ac:dyDescent="0.25">
      <c r="A159" s="450"/>
      <c r="B159" s="39"/>
      <c r="C159" s="147"/>
      <c r="D159" s="46"/>
      <c r="E159" s="12"/>
      <c r="F159" s="25"/>
      <c r="G159" s="455"/>
      <c r="H159" s="460"/>
    </row>
    <row r="160" spans="1:8" x14ac:dyDescent="0.25">
      <c r="A160" s="450"/>
      <c r="B160" s="39"/>
      <c r="C160" s="147"/>
      <c r="D160" s="46"/>
      <c r="E160" s="12"/>
      <c r="F160" s="25"/>
      <c r="G160" s="455"/>
      <c r="H160" s="460"/>
    </row>
    <row r="161" spans="1:8" ht="16.5" thickBot="1" x14ac:dyDescent="0.3">
      <c r="A161" s="450"/>
      <c r="B161" s="14"/>
      <c r="C161" s="14"/>
      <c r="D161" s="15"/>
      <c r="E161" s="71"/>
      <c r="F161" s="6"/>
      <c r="G161" s="455"/>
      <c r="H161" s="460"/>
    </row>
    <row r="162" spans="1:8" ht="16.5" thickBot="1" x14ac:dyDescent="0.3">
      <c r="A162" s="20"/>
      <c r="B162" s="9"/>
      <c r="C162" s="9"/>
      <c r="D162" s="78">
        <f>SUM(D151:D161)</f>
        <v>22199.46</v>
      </c>
      <c r="E162" s="68"/>
      <c r="F162" s="9"/>
      <c r="G162" s="133"/>
      <c r="H162" s="62"/>
    </row>
    <row r="163" spans="1:8" x14ac:dyDescent="0.25">
      <c r="A163" s="20"/>
      <c r="B163" s="9"/>
      <c r="C163" s="9"/>
      <c r="D163" s="281"/>
      <c r="E163" s="68"/>
      <c r="F163" s="9"/>
      <c r="G163" s="133"/>
      <c r="H163" s="62"/>
    </row>
    <row r="164" spans="1:8" x14ac:dyDescent="0.25">
      <c r="A164" s="20"/>
      <c r="B164" s="9"/>
      <c r="C164" s="9"/>
      <c r="D164" s="281"/>
      <c r="E164" s="68"/>
      <c r="F164" s="9"/>
      <c r="G164" s="133"/>
      <c r="H164" s="62"/>
    </row>
    <row r="165" spans="1:8" x14ac:dyDescent="0.25">
      <c r="A165" s="20"/>
      <c r="B165" s="9"/>
      <c r="C165" s="9"/>
      <c r="D165" s="48"/>
      <c r="E165" s="68"/>
      <c r="F165" s="9"/>
      <c r="G165" s="133"/>
      <c r="H165" s="62"/>
    </row>
    <row r="166" spans="1:8" x14ac:dyDescent="0.25">
      <c r="A166" s="478" t="s">
        <v>75</v>
      </c>
      <c r="B166" s="14" t="s">
        <v>55</v>
      </c>
      <c r="C166" s="14" t="s">
        <v>95</v>
      </c>
      <c r="D166" s="15">
        <v>590.05999999999995</v>
      </c>
      <c r="E166" s="69">
        <v>44238</v>
      </c>
      <c r="F166" s="22" t="s">
        <v>38</v>
      </c>
      <c r="G166" s="441">
        <v>1.4999999999999999E-2</v>
      </c>
      <c r="H166" s="443">
        <v>3.1099999999999999E-2</v>
      </c>
    </row>
    <row r="167" spans="1:8" x14ac:dyDescent="0.25">
      <c r="A167" s="478"/>
      <c r="B167" s="14" t="s">
        <v>375</v>
      </c>
      <c r="C167" s="23" t="s">
        <v>376</v>
      </c>
      <c r="D167" s="24">
        <v>600</v>
      </c>
      <c r="E167" s="69">
        <v>44252</v>
      </c>
      <c r="F167" s="22" t="s">
        <v>40</v>
      </c>
      <c r="G167" s="441"/>
      <c r="H167" s="443"/>
    </row>
    <row r="168" spans="1:8" x14ac:dyDescent="0.25">
      <c r="A168" s="478"/>
      <c r="B168" s="279"/>
      <c r="C168" s="280"/>
      <c r="D168" s="24"/>
      <c r="E168" s="69"/>
      <c r="F168" s="22"/>
      <c r="G168" s="441"/>
      <c r="H168" s="443"/>
    </row>
    <row r="169" spans="1:8" x14ac:dyDescent="0.25">
      <c r="A169" s="478"/>
      <c r="B169" s="22"/>
      <c r="C169" s="22"/>
      <c r="D169" s="50"/>
      <c r="E169" s="40"/>
      <c r="F169" s="22"/>
      <c r="G169" s="441"/>
      <c r="H169" s="443"/>
    </row>
    <row r="170" spans="1:8" ht="16.5" thickBot="1" x14ac:dyDescent="0.3">
      <c r="A170" s="476"/>
      <c r="B170" s="17"/>
      <c r="C170" s="26"/>
      <c r="D170" s="51"/>
      <c r="E170" s="72"/>
      <c r="F170" s="28"/>
      <c r="G170" s="442"/>
      <c r="H170" s="444"/>
    </row>
    <row r="171" spans="1:8" ht="16.5" thickBot="1" x14ac:dyDescent="0.3">
      <c r="A171" s="20"/>
      <c r="B171" s="9"/>
      <c r="C171" s="9"/>
      <c r="D171" s="77">
        <f>SUM(D166:D170)</f>
        <v>1190.06</v>
      </c>
      <c r="E171" s="68"/>
      <c r="F171" s="9"/>
      <c r="G171" s="133"/>
      <c r="H171" s="62"/>
    </row>
    <row r="172" spans="1:8" x14ac:dyDescent="0.25">
      <c r="A172" s="20"/>
      <c r="B172" s="9"/>
      <c r="C172" s="9"/>
      <c r="D172" s="48"/>
      <c r="E172" s="68"/>
      <c r="F172" s="9"/>
      <c r="G172" s="133"/>
      <c r="H172" s="62"/>
    </row>
    <row r="173" spans="1:8" x14ac:dyDescent="0.25">
      <c r="A173" s="451" t="s">
        <v>129</v>
      </c>
      <c r="B173" s="159" t="s">
        <v>377</v>
      </c>
      <c r="C173" s="160" t="s">
        <v>378</v>
      </c>
      <c r="D173" s="161">
        <v>13693.27</v>
      </c>
      <c r="E173" s="162">
        <v>44228</v>
      </c>
      <c r="F173" s="163" t="s">
        <v>38</v>
      </c>
      <c r="G173" s="456"/>
      <c r="H173" s="461"/>
    </row>
    <row r="174" spans="1:8" x14ac:dyDescent="0.25">
      <c r="A174" s="445"/>
      <c r="B174" s="276" t="s">
        <v>265</v>
      </c>
      <c r="C174" s="277" t="s">
        <v>379</v>
      </c>
      <c r="D174" s="161">
        <v>2662.49</v>
      </c>
      <c r="E174" s="162">
        <v>44235</v>
      </c>
      <c r="F174" s="163" t="s">
        <v>45</v>
      </c>
      <c r="G174" s="480"/>
      <c r="H174" s="482"/>
    </row>
    <row r="175" spans="1:8" x14ac:dyDescent="0.25">
      <c r="A175" s="445"/>
      <c r="B175" s="276" t="s">
        <v>265</v>
      </c>
      <c r="C175" s="277" t="s">
        <v>380</v>
      </c>
      <c r="D175" s="161">
        <v>2466.88</v>
      </c>
      <c r="E175" s="162">
        <v>44244</v>
      </c>
      <c r="F175" s="163" t="s">
        <v>45</v>
      </c>
      <c r="G175" s="480"/>
      <c r="H175" s="482"/>
    </row>
    <row r="176" spans="1:8" ht="16.5" thickBot="1" x14ac:dyDescent="0.3">
      <c r="A176" s="479"/>
      <c r="B176" s="17"/>
      <c r="C176" s="16"/>
      <c r="D176" s="49"/>
      <c r="E176" s="70"/>
      <c r="F176" s="17"/>
      <c r="G176" s="481"/>
      <c r="H176" s="483"/>
    </row>
    <row r="177" spans="1:8" ht="16.5" thickBot="1" x14ac:dyDescent="0.3">
      <c r="A177" s="20"/>
      <c r="B177" s="29"/>
      <c r="C177" s="29"/>
      <c r="D177" s="77">
        <f>SUM(D173:D176)</f>
        <v>18822.64</v>
      </c>
      <c r="E177" s="73"/>
      <c r="F177" s="29"/>
      <c r="G177" s="133"/>
      <c r="H177" s="62"/>
    </row>
    <row r="178" spans="1:8" x14ac:dyDescent="0.25">
      <c r="A178" s="20"/>
      <c r="B178" s="29"/>
      <c r="C178" s="29"/>
      <c r="D178" s="52"/>
      <c r="E178" s="73"/>
      <c r="F178" s="29"/>
      <c r="G178" s="133"/>
      <c r="H178" s="62"/>
    </row>
    <row r="179" spans="1:8" x14ac:dyDescent="0.25">
      <c r="A179" s="20"/>
      <c r="B179" s="29"/>
      <c r="C179" s="29"/>
      <c r="D179" s="52"/>
      <c r="E179" s="73"/>
      <c r="F179" s="29"/>
      <c r="G179" s="133"/>
      <c r="H179" s="62"/>
    </row>
    <row r="180" spans="1:8" x14ac:dyDescent="0.25">
      <c r="A180" s="478" t="s">
        <v>127</v>
      </c>
      <c r="B180" s="39" t="s">
        <v>171</v>
      </c>
      <c r="C180" s="146" t="s">
        <v>386</v>
      </c>
      <c r="D180" s="46">
        <v>39.99</v>
      </c>
      <c r="E180" s="71">
        <v>44228</v>
      </c>
      <c r="F180" s="22" t="s">
        <v>38</v>
      </c>
      <c r="G180" s="441"/>
      <c r="H180" s="443"/>
    </row>
    <row r="181" spans="1:8" x14ac:dyDescent="0.25">
      <c r="A181" s="478"/>
      <c r="B181" s="39" t="s">
        <v>46</v>
      </c>
      <c r="C181" s="146" t="s">
        <v>90</v>
      </c>
      <c r="D181" s="46">
        <v>2480.13</v>
      </c>
      <c r="E181" s="71">
        <v>44228</v>
      </c>
      <c r="F181" s="22" t="s">
        <v>38</v>
      </c>
      <c r="G181" s="441"/>
      <c r="H181" s="443"/>
    </row>
    <row r="182" spans="1:8" x14ac:dyDescent="0.25">
      <c r="A182" s="478"/>
      <c r="B182" s="39" t="s">
        <v>46</v>
      </c>
      <c r="C182" s="146" t="s">
        <v>90</v>
      </c>
      <c r="D182" s="46">
        <v>2135.9299999999998</v>
      </c>
      <c r="E182" s="71">
        <v>44229</v>
      </c>
      <c r="F182" s="22" t="s">
        <v>38</v>
      </c>
      <c r="G182" s="441"/>
      <c r="H182" s="443"/>
    </row>
    <row r="183" spans="1:8" x14ac:dyDescent="0.25">
      <c r="A183" s="478"/>
      <c r="B183" s="39" t="s">
        <v>46</v>
      </c>
      <c r="C183" s="146" t="s">
        <v>90</v>
      </c>
      <c r="D183" s="46">
        <v>2676.46</v>
      </c>
      <c r="E183" s="71">
        <v>44235</v>
      </c>
      <c r="F183" s="22" t="s">
        <v>38</v>
      </c>
      <c r="G183" s="441"/>
      <c r="H183" s="443"/>
    </row>
    <row r="184" spans="1:8" x14ac:dyDescent="0.25">
      <c r="A184" s="478"/>
      <c r="B184" s="39" t="s">
        <v>71</v>
      </c>
      <c r="C184" s="198" t="s">
        <v>381</v>
      </c>
      <c r="D184" s="46">
        <v>509.14</v>
      </c>
      <c r="E184" s="71">
        <v>44235</v>
      </c>
      <c r="F184" s="22" t="s">
        <v>37</v>
      </c>
      <c r="G184" s="441"/>
      <c r="H184" s="443"/>
    </row>
    <row r="185" spans="1:8" x14ac:dyDescent="0.25">
      <c r="A185" s="478"/>
      <c r="B185" s="39" t="s">
        <v>71</v>
      </c>
      <c r="C185" s="198" t="s">
        <v>382</v>
      </c>
      <c r="D185" s="46">
        <v>1336.28</v>
      </c>
      <c r="E185" s="71">
        <v>44235</v>
      </c>
      <c r="F185" s="22" t="s">
        <v>37</v>
      </c>
      <c r="G185" s="441"/>
      <c r="H185" s="443"/>
    </row>
    <row r="186" spans="1:8" x14ac:dyDescent="0.25">
      <c r="A186" s="478"/>
      <c r="B186" s="39" t="s">
        <v>53</v>
      </c>
      <c r="C186" s="198" t="s">
        <v>383</v>
      </c>
      <c r="D186" s="46">
        <v>221.87</v>
      </c>
      <c r="E186" s="71">
        <v>44235</v>
      </c>
      <c r="F186" s="22" t="s">
        <v>37</v>
      </c>
      <c r="G186" s="441"/>
      <c r="H186" s="443"/>
    </row>
    <row r="187" spans="1:8" x14ac:dyDescent="0.25">
      <c r="A187" s="478"/>
      <c r="B187" s="39" t="s">
        <v>53</v>
      </c>
      <c r="C187" s="198" t="s">
        <v>131</v>
      </c>
      <c r="D187" s="46">
        <v>133.85</v>
      </c>
      <c r="E187" s="71">
        <v>44239</v>
      </c>
      <c r="F187" s="22" t="s">
        <v>37</v>
      </c>
      <c r="G187" s="441"/>
      <c r="H187" s="443"/>
    </row>
    <row r="188" spans="1:8" x14ac:dyDescent="0.25">
      <c r="A188" s="478"/>
      <c r="B188" s="39" t="s">
        <v>46</v>
      </c>
      <c r="C188" s="146" t="s">
        <v>90</v>
      </c>
      <c r="D188" s="46">
        <v>1862.75</v>
      </c>
      <c r="E188" s="71">
        <v>44244</v>
      </c>
      <c r="F188" s="22" t="s">
        <v>38</v>
      </c>
      <c r="G188" s="441"/>
      <c r="H188" s="443"/>
    </row>
    <row r="189" spans="1:8" x14ac:dyDescent="0.25">
      <c r="A189" s="478"/>
      <c r="B189" s="120" t="s">
        <v>72</v>
      </c>
      <c r="C189" s="123" t="s">
        <v>111</v>
      </c>
      <c r="D189" s="121">
        <v>387.38</v>
      </c>
      <c r="E189" s="199">
        <v>44244</v>
      </c>
      <c r="F189" s="154" t="s">
        <v>37</v>
      </c>
      <c r="G189" s="441"/>
      <c r="H189" s="443"/>
    </row>
    <row r="190" spans="1:8" x14ac:dyDescent="0.25">
      <c r="A190" s="478"/>
      <c r="B190" s="120" t="s">
        <v>72</v>
      </c>
      <c r="C190" s="123" t="s">
        <v>110</v>
      </c>
      <c r="D190" s="121">
        <v>4129.08</v>
      </c>
      <c r="E190" s="199">
        <v>44244</v>
      </c>
      <c r="F190" s="154" t="s">
        <v>37</v>
      </c>
      <c r="G190" s="441"/>
      <c r="H190" s="443"/>
    </row>
    <row r="191" spans="1:8" x14ac:dyDescent="0.25">
      <c r="A191" s="478"/>
      <c r="B191" s="120" t="s">
        <v>385</v>
      </c>
      <c r="C191" s="123" t="s">
        <v>384</v>
      </c>
      <c r="D191" s="121">
        <v>387.38</v>
      </c>
      <c r="E191" s="199">
        <v>44245</v>
      </c>
      <c r="F191" s="154" t="s">
        <v>37</v>
      </c>
      <c r="G191" s="441"/>
      <c r="H191" s="443"/>
    </row>
    <row r="192" spans="1:8" x14ac:dyDescent="0.25">
      <c r="A192" s="478"/>
      <c r="B192" s="120" t="s">
        <v>385</v>
      </c>
      <c r="C192" s="123" t="s">
        <v>110</v>
      </c>
      <c r="D192" s="121">
        <v>4129.08</v>
      </c>
      <c r="E192" s="199">
        <v>44245</v>
      </c>
      <c r="F192" s="154" t="s">
        <v>37</v>
      </c>
      <c r="G192" s="441"/>
      <c r="H192" s="443"/>
    </row>
    <row r="193" spans="1:8" x14ac:dyDescent="0.25">
      <c r="A193" s="478"/>
      <c r="B193" s="120" t="s">
        <v>46</v>
      </c>
      <c r="C193" s="175" t="s">
        <v>90</v>
      </c>
      <c r="D193" s="121">
        <v>1443.86</v>
      </c>
      <c r="E193" s="199">
        <v>44249</v>
      </c>
      <c r="F193" s="154" t="s">
        <v>38</v>
      </c>
      <c r="G193" s="441"/>
      <c r="H193" s="443"/>
    </row>
    <row r="194" spans="1:8" x14ac:dyDescent="0.25">
      <c r="A194" s="478"/>
      <c r="B194" s="120" t="s">
        <v>171</v>
      </c>
      <c r="C194" s="175" t="s">
        <v>386</v>
      </c>
      <c r="D194" s="121">
        <v>40.83</v>
      </c>
      <c r="E194" s="199">
        <v>44251</v>
      </c>
      <c r="F194" s="154" t="s">
        <v>37</v>
      </c>
      <c r="G194" s="441"/>
      <c r="H194" s="443"/>
    </row>
    <row r="195" spans="1:8" x14ac:dyDescent="0.25">
      <c r="A195" s="478"/>
      <c r="B195" s="123"/>
      <c r="C195" s="175"/>
      <c r="D195" s="152"/>
      <c r="E195" s="153"/>
      <c r="F195" s="154"/>
      <c r="G195" s="441"/>
      <c r="H195" s="443"/>
    </row>
    <row r="196" spans="1:8" ht="16.5" thickBot="1" x14ac:dyDescent="0.3">
      <c r="A196" s="476"/>
      <c r="B196" s="16"/>
      <c r="C196" s="27"/>
      <c r="D196" s="49"/>
      <c r="E196" s="70"/>
      <c r="F196" s="31"/>
      <c r="G196" s="442"/>
      <c r="H196" s="444"/>
    </row>
    <row r="197" spans="1:8" ht="16.5" thickBot="1" x14ac:dyDescent="0.3">
      <c r="A197" s="474"/>
      <c r="B197" s="475"/>
      <c r="C197" s="9"/>
      <c r="D197" s="79">
        <f>SUM(D180:D196)</f>
        <v>21914.010000000002</v>
      </c>
      <c r="E197" s="68"/>
      <c r="F197" s="9"/>
      <c r="G197" s="133"/>
      <c r="H197" s="62"/>
    </row>
    <row r="198" spans="1:8" ht="16.5" thickBot="1" x14ac:dyDescent="0.3">
      <c r="A198" s="476"/>
      <c r="B198" s="477"/>
      <c r="C198" s="9"/>
      <c r="D198" s="48"/>
      <c r="E198" s="68"/>
      <c r="F198" s="9"/>
      <c r="G198" s="133"/>
      <c r="H198" s="62"/>
    </row>
    <row r="199" spans="1:8" x14ac:dyDescent="0.25">
      <c r="A199" s="478" t="s">
        <v>130</v>
      </c>
      <c r="B199" s="138" t="s">
        <v>52</v>
      </c>
      <c r="C199" s="148" t="s">
        <v>192</v>
      </c>
      <c r="D199" s="47">
        <v>10.45</v>
      </c>
      <c r="E199" s="40">
        <v>44228</v>
      </c>
      <c r="F199" s="149" t="s">
        <v>39</v>
      </c>
      <c r="G199" s="441">
        <v>6.9999999999999999E-4</v>
      </c>
      <c r="H199" s="443">
        <v>6.9999999999999999E-4</v>
      </c>
    </row>
    <row r="200" spans="1:8" x14ac:dyDescent="0.25">
      <c r="A200" s="478"/>
      <c r="B200" s="138" t="s">
        <v>52</v>
      </c>
      <c r="C200" s="139" t="s">
        <v>106</v>
      </c>
      <c r="D200" s="53">
        <v>10.45</v>
      </c>
      <c r="E200" s="74">
        <v>44237</v>
      </c>
      <c r="F200" s="128" t="s">
        <v>39</v>
      </c>
      <c r="G200" s="441"/>
      <c r="H200" s="443"/>
    </row>
    <row r="201" spans="1:8" x14ac:dyDescent="0.25">
      <c r="A201" s="208"/>
      <c r="B201" s="178"/>
      <c r="C201" s="179"/>
      <c r="D201" s="180"/>
      <c r="E201" s="209"/>
      <c r="F201" s="154"/>
      <c r="G201" s="210"/>
      <c r="H201" s="207"/>
    </row>
    <row r="202" spans="1:8" ht="16.5" thickBot="1" x14ac:dyDescent="0.3">
      <c r="A202" s="192"/>
      <c r="B202" s="7"/>
      <c r="C202" s="17"/>
      <c r="D202" s="49"/>
      <c r="E202" s="70"/>
      <c r="F202" s="17"/>
      <c r="G202" s="193"/>
      <c r="H202" s="194"/>
    </row>
    <row r="203" spans="1:8" ht="16.5" thickBot="1" x14ac:dyDescent="0.3">
      <c r="A203" s="20"/>
      <c r="B203" s="9"/>
      <c r="C203" s="9"/>
      <c r="D203" s="77">
        <f>SUM(D199:D202)</f>
        <v>20.9</v>
      </c>
      <c r="E203" s="68"/>
      <c r="F203" s="19"/>
      <c r="G203" s="134"/>
      <c r="H203" s="63"/>
    </row>
    <row r="204" spans="1:8" x14ac:dyDescent="0.25">
      <c r="A204" s="20"/>
      <c r="B204" s="9"/>
      <c r="C204" s="9"/>
      <c r="D204" s="48"/>
      <c r="E204" s="68"/>
      <c r="F204" s="19"/>
      <c r="G204" s="134"/>
      <c r="H204" s="63"/>
    </row>
    <row r="205" spans="1:8" x14ac:dyDescent="0.25">
      <c r="A205" s="451" t="s">
        <v>132</v>
      </c>
      <c r="B205" s="32" t="s">
        <v>189</v>
      </c>
      <c r="C205" s="32" t="s">
        <v>190</v>
      </c>
      <c r="D205" s="47">
        <v>250</v>
      </c>
      <c r="E205" s="40">
        <v>44228</v>
      </c>
      <c r="F205" s="22" t="s">
        <v>38</v>
      </c>
      <c r="G205" s="441">
        <v>0</v>
      </c>
      <c r="H205" s="486">
        <v>2.9600000000000001E-2</v>
      </c>
    </row>
    <row r="206" spans="1:8" x14ac:dyDescent="0.25">
      <c r="A206" s="445"/>
      <c r="B206" s="32" t="s">
        <v>88</v>
      </c>
      <c r="C206" s="32" t="s">
        <v>89</v>
      </c>
      <c r="D206" s="47">
        <v>222.57</v>
      </c>
      <c r="E206" s="40">
        <v>44235</v>
      </c>
      <c r="F206" s="22" t="s">
        <v>38</v>
      </c>
      <c r="G206" s="441"/>
      <c r="H206" s="486"/>
    </row>
    <row r="207" spans="1:8" x14ac:dyDescent="0.25">
      <c r="A207" s="445"/>
      <c r="B207" s="32" t="s">
        <v>247</v>
      </c>
      <c r="C207" s="32" t="s">
        <v>387</v>
      </c>
      <c r="D207" s="47">
        <v>1064</v>
      </c>
      <c r="E207" s="40">
        <v>44235</v>
      </c>
      <c r="F207" s="22" t="s">
        <v>38</v>
      </c>
      <c r="G207" s="441"/>
      <c r="H207" s="486"/>
    </row>
    <row r="208" spans="1:8" x14ac:dyDescent="0.25">
      <c r="A208" s="445"/>
      <c r="B208" s="25" t="s">
        <v>133</v>
      </c>
      <c r="C208" s="25" t="s">
        <v>102</v>
      </c>
      <c r="D208" s="50">
        <v>522.92999999999995</v>
      </c>
      <c r="E208" s="40">
        <v>44235</v>
      </c>
      <c r="F208" s="22" t="s">
        <v>38</v>
      </c>
      <c r="G208" s="441"/>
      <c r="H208" s="486"/>
    </row>
    <row r="209" spans="1:8" x14ac:dyDescent="0.25">
      <c r="A209" s="445"/>
      <c r="B209" s="175" t="s">
        <v>278</v>
      </c>
      <c r="C209" s="123" t="s">
        <v>388</v>
      </c>
      <c r="D209" s="152">
        <v>520</v>
      </c>
      <c r="E209" s="153">
        <v>44238</v>
      </c>
      <c r="F209" s="154" t="s">
        <v>38</v>
      </c>
      <c r="G209" s="441"/>
      <c r="H209" s="486"/>
    </row>
    <row r="210" spans="1:8" x14ac:dyDescent="0.25">
      <c r="A210" s="445"/>
      <c r="B210" s="123" t="s">
        <v>389</v>
      </c>
      <c r="C210" s="278" t="s">
        <v>294</v>
      </c>
      <c r="D210" s="152">
        <v>588</v>
      </c>
      <c r="E210" s="153">
        <v>44244</v>
      </c>
      <c r="F210" s="154" t="s">
        <v>38</v>
      </c>
      <c r="G210" s="441"/>
      <c r="H210" s="486"/>
    </row>
    <row r="211" spans="1:8" x14ac:dyDescent="0.25">
      <c r="A211" s="445"/>
      <c r="B211" s="123" t="s">
        <v>390</v>
      </c>
      <c r="C211" s="278" t="s">
        <v>309</v>
      </c>
      <c r="D211" s="152">
        <v>3500</v>
      </c>
      <c r="E211" s="153">
        <v>44249</v>
      </c>
      <c r="F211" s="154" t="s">
        <v>40</v>
      </c>
      <c r="G211" s="441"/>
      <c r="H211" s="486"/>
    </row>
    <row r="212" spans="1:8" ht="16.5" thickBot="1" x14ac:dyDescent="0.3">
      <c r="A212" s="479"/>
      <c r="B212" s="16"/>
      <c r="C212" s="27"/>
      <c r="D212" s="49"/>
      <c r="E212" s="70"/>
      <c r="F212" s="31"/>
      <c r="G212" s="442"/>
      <c r="H212" s="487"/>
    </row>
    <row r="213" spans="1:8" ht="16.5" thickBot="1" x14ac:dyDescent="0.3">
      <c r="A213" s="109"/>
      <c r="B213" s="2"/>
      <c r="C213" s="2"/>
      <c r="D213" s="112">
        <f>SUM(D205:D212)</f>
        <v>6667.5</v>
      </c>
      <c r="E213" s="111"/>
      <c r="F213" s="2"/>
      <c r="G213" s="135"/>
      <c r="H213" s="110"/>
    </row>
    <row r="214" spans="1:8" x14ac:dyDescent="0.25">
      <c r="A214" s="451" t="s">
        <v>57</v>
      </c>
      <c r="B214" s="32"/>
      <c r="C214" s="156"/>
      <c r="D214" s="47"/>
      <c r="E214" s="40"/>
      <c r="F214" s="22" t="s">
        <v>38</v>
      </c>
      <c r="G214" s="484">
        <v>0</v>
      </c>
      <c r="H214" s="485">
        <v>2.9600000000000001E-2</v>
      </c>
    </row>
    <row r="215" spans="1:8" x14ac:dyDescent="0.25">
      <c r="A215" s="445"/>
      <c r="B215" s="25"/>
      <c r="C215" s="25"/>
      <c r="D215" s="50"/>
      <c r="E215" s="40"/>
      <c r="F215" s="22"/>
      <c r="G215" s="441"/>
      <c r="H215" s="486"/>
    </row>
    <row r="216" spans="1:8" x14ac:dyDescent="0.25">
      <c r="A216" s="445"/>
      <c r="B216" s="25"/>
      <c r="C216" s="25"/>
      <c r="D216" s="50"/>
      <c r="E216" s="40"/>
      <c r="F216" s="22"/>
      <c r="G216" s="441"/>
      <c r="H216" s="486"/>
    </row>
    <row r="217" spans="1:8" ht="16.5" thickBot="1" x14ac:dyDescent="0.3">
      <c r="A217" s="479"/>
      <c r="B217" s="16"/>
      <c r="C217" s="27"/>
      <c r="D217" s="49"/>
      <c r="E217" s="70"/>
      <c r="F217" s="31"/>
      <c r="G217" s="442"/>
      <c r="H217" s="487"/>
    </row>
    <row r="218" spans="1:8" ht="16.5" thickBot="1" x14ac:dyDescent="0.3">
      <c r="A218" s="109"/>
      <c r="B218" s="2"/>
      <c r="C218" s="2"/>
      <c r="D218" s="112">
        <v>0</v>
      </c>
      <c r="E218" s="111"/>
      <c r="F218" s="2"/>
      <c r="G218" s="135"/>
      <c r="H218" s="110"/>
    </row>
    <row r="219" spans="1:8" ht="16.5" thickBot="1" x14ac:dyDescent="0.3"/>
    <row r="220" spans="1:8" ht="16.5" thickBot="1" x14ac:dyDescent="0.3">
      <c r="A220" s="200" t="s">
        <v>134</v>
      </c>
      <c r="B220" s="201"/>
      <c r="C220" s="201"/>
      <c r="D220" s="202">
        <v>342164.37</v>
      </c>
      <c r="E220" s="203"/>
      <c r="F220" s="204"/>
      <c r="G220" s="205"/>
      <c r="H220" s="206"/>
    </row>
    <row r="226" spans="3:3" x14ac:dyDescent="0.25">
      <c r="C226" s="126" t="s">
        <v>342</v>
      </c>
    </row>
    <row r="227" spans="3:3" x14ac:dyDescent="0.25">
      <c r="C227" t="s">
        <v>14</v>
      </c>
    </row>
  </sheetData>
  <mergeCells count="39">
    <mergeCell ref="A214:A217"/>
    <mergeCell ref="G214:G217"/>
    <mergeCell ref="H214:H217"/>
    <mergeCell ref="A205:A212"/>
    <mergeCell ref="G205:G212"/>
    <mergeCell ref="H205:H212"/>
    <mergeCell ref="A1:H5"/>
    <mergeCell ref="A6:H7"/>
    <mergeCell ref="A197:B198"/>
    <mergeCell ref="A199:A200"/>
    <mergeCell ref="G199:G200"/>
    <mergeCell ref="H199:H200"/>
    <mergeCell ref="A173:A176"/>
    <mergeCell ref="G173:G176"/>
    <mergeCell ref="H173:H176"/>
    <mergeCell ref="A180:A196"/>
    <mergeCell ref="G180:G196"/>
    <mergeCell ref="H180:H196"/>
    <mergeCell ref="A151:A161"/>
    <mergeCell ref="G151:G161"/>
    <mergeCell ref="H151:H161"/>
    <mergeCell ref="A166:A170"/>
    <mergeCell ref="G166:G170"/>
    <mergeCell ref="H166:H170"/>
    <mergeCell ref="A17:A59"/>
    <mergeCell ref="G17:G59"/>
    <mergeCell ref="H17:H59"/>
    <mergeCell ref="A62:A146"/>
    <mergeCell ref="G62:G146"/>
    <mergeCell ref="H62:H146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7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2021-03-18T18:49:11Z</cp:lastPrinted>
  <dcterms:created xsi:type="dcterms:W3CDTF">2014-10-01T16:57:45Z</dcterms:created>
  <dcterms:modified xsi:type="dcterms:W3CDTF">2021-04-12T19:20:06Z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