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 activeTab="2"/>
  </bookViews>
  <sheets>
    <sheet name="OSC " sheetId="1" r:id="rId1"/>
    <sheet name="Caixa Diário " sheetId="7" r:id="rId2"/>
    <sheet name="Grupo Despesas" sheetId="4" r:id="rId3"/>
  </sheets>
  <definedNames>
    <definedName name="__xlnm__FilterDatabase" localSheetId="0">'OSC '!$C$28:$H$138</definedName>
    <definedName name="__xlnm__FilterDatabase_0" localSheetId="0">'OSC '!$C$28:$H$138</definedName>
  </definedNames>
  <calcPr calcId="162913"/>
</workbook>
</file>

<file path=xl/calcChain.xml><?xml version="1.0" encoding="utf-8"?>
<calcChain xmlns="http://schemas.openxmlformats.org/spreadsheetml/2006/main">
  <c r="J40" i="7" l="1"/>
  <c r="I40" i="7"/>
  <c r="J32" i="7"/>
  <c r="I32" i="7"/>
  <c r="J24" i="7"/>
  <c r="I24" i="7"/>
  <c r="J16" i="7"/>
  <c r="J42" i="7" s="1"/>
  <c r="I16" i="7"/>
  <c r="I42" i="7" s="1"/>
  <c r="J8" i="7"/>
  <c r="I8" i="7"/>
  <c r="D178" i="4" l="1"/>
  <c r="E168" i="1" l="1"/>
  <c r="H24" i="1"/>
  <c r="D67" i="4" l="1"/>
  <c r="D121" i="4" l="1"/>
  <c r="D194" i="4" l="1"/>
  <c r="D187" i="4"/>
  <c r="D136" i="4"/>
  <c r="D128" i="4"/>
  <c r="D113" i="4"/>
  <c r="D106" i="4"/>
  <c r="D196" i="4" l="1"/>
  <c r="G17" i="4" s="1"/>
  <c r="G180" i="4" l="1"/>
  <c r="G123" i="4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<sst xmlns="http://schemas.openxmlformats.org/spreadsheetml/2006/main" count="970" uniqueCount="262">
  <si>
    <t>Valor  Recebido SEDS</t>
  </si>
  <si>
    <t>Valor Recebido da Prefeitura</t>
  </si>
  <si>
    <t>Outras Receitas</t>
  </si>
  <si>
    <t>Saldo caixa</t>
  </si>
  <si>
    <t>Diferença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</si>
  <si>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</si>
  <si>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</si>
  <si>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</si>
  <si>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</si>
  <si>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</si>
  <si>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</si>
  <si>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</si>
  <si>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</si>
  <si>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TOTAL: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</si>
  <si>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</si>
  <si>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</si>
  <si>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</si>
  <si>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</si>
  <si>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</si>
  <si>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</si>
  <si>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</si>
  <si>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</si>
  <si>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</si>
  <si>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</si>
  <si>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</si>
  <si>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 xml:space="preserve">Recursos Humanos </t>
  </si>
  <si>
    <t>Salario</t>
  </si>
  <si>
    <t>Generos Alimenticios</t>
  </si>
  <si>
    <t xml:space="preserve">Aluguel do imóvel </t>
  </si>
  <si>
    <t>Aluguel</t>
  </si>
  <si>
    <t>Pagamento de Impostos Pref. Mun.  São Paulos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</si>
  <si>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</si>
  <si>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</si>
  <si>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</si>
  <si>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</si>
  <si>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</si>
  <si>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</si>
  <si>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</si>
  <si>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</si>
  <si>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</si>
  <si>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</si>
  <si>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</si>
  <si>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</si>
  <si>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</si>
  <si>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</si>
  <si>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</si>
  <si>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</si>
  <si>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</si>
  <si>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</si>
  <si>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</si>
  <si>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</si>
  <si>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Carlos Alberto</t>
  </si>
  <si>
    <t>Graciete Etile</t>
  </si>
  <si>
    <t>Juliana dos Santos</t>
  </si>
  <si>
    <t>Heitor Santos</t>
  </si>
  <si>
    <t>Luciana do Carmo</t>
  </si>
  <si>
    <t>Suellen Helena</t>
  </si>
  <si>
    <t>Jozeli Vieira</t>
  </si>
  <si>
    <t>Manoel O Souza</t>
  </si>
  <si>
    <t>Guia</t>
  </si>
  <si>
    <t>Saúde ocupacional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</si>
  <si>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</si>
  <si>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</si>
  <si>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</si>
  <si>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</si>
  <si>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</si>
  <si>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Ajuda de custo</t>
  </si>
  <si>
    <t>Débora X Martins</t>
  </si>
  <si>
    <t>Ronaldo Moreno</t>
  </si>
  <si>
    <t>Arlindo Venancio</t>
  </si>
  <si>
    <t>Lea Alves Maria Leme</t>
  </si>
  <si>
    <t xml:space="preserve">Tarifa </t>
  </si>
  <si>
    <t>transferência</t>
  </si>
  <si>
    <t>tarifa transferência de recurso</t>
  </si>
  <si>
    <t>Vivo Fixo/Brasil</t>
  </si>
  <si>
    <t>ADT Serviços</t>
  </si>
  <si>
    <t xml:space="preserve"> Associação Popular de Saúde 
 CNPJ: 04.213.718/0001-17 
 Rua Domingos de Lucca, nº 108 - Cangaíba - SP 
 Tel: 2682-2017 
</t>
  </si>
  <si>
    <t>Best alimentos Eireli</t>
  </si>
  <si>
    <t>Nestor Pereira</t>
  </si>
  <si>
    <t>Previne Assistência Médica</t>
  </si>
  <si>
    <t>Jose Jair Nogueira Emboava</t>
  </si>
  <si>
    <t>CDI Barra Produtos Imp e Exp Ltda</t>
  </si>
  <si>
    <t>Tarifa DOC/TED</t>
  </si>
  <si>
    <t>Salário</t>
  </si>
  <si>
    <t>Outras despesas inerentes ao projeto</t>
  </si>
  <si>
    <t>C.F.S Supermercado Eireli</t>
  </si>
  <si>
    <t>Carne moida</t>
  </si>
  <si>
    <t>Fornecimento de gás</t>
  </si>
  <si>
    <t>Tarifa bancária</t>
  </si>
  <si>
    <t>Produtos máquina de lavar louça</t>
  </si>
  <si>
    <t>Folha de pagamento</t>
  </si>
  <si>
    <t>Despesas administrativas</t>
  </si>
  <si>
    <t>Debora Rocca</t>
  </si>
  <si>
    <t>Folha de pagamento - impostos</t>
  </si>
  <si>
    <t>Ajuda de custo voluntariado</t>
  </si>
  <si>
    <t>Maria das Graças Silva</t>
  </si>
  <si>
    <t>Reembolso ajuda de custo voluntariado</t>
  </si>
  <si>
    <t>File de frango</t>
  </si>
  <si>
    <t>Brasilia alimentos Ltda</t>
  </si>
  <si>
    <t xml:space="preserve">ADT Serviços </t>
  </si>
  <si>
    <t>Copolfood Com. Produtos alimentícios</t>
  </si>
  <si>
    <t>Tarifa pacote de serviços</t>
  </si>
  <si>
    <t>Óleo de soja</t>
  </si>
  <si>
    <t>Tarifa transferência de recurso</t>
  </si>
  <si>
    <t>Maria Solange</t>
  </si>
  <si>
    <t>Baron alimentare Ltda - ME</t>
  </si>
  <si>
    <t>Fornecimento de gáz</t>
  </si>
  <si>
    <t>Telefone/internet escritório restaurante</t>
  </si>
  <si>
    <t>monitoramento</t>
  </si>
  <si>
    <t>Siqueira desinsetizadora e desentupid.</t>
  </si>
  <si>
    <t>Gouveia Serviços Administrativos</t>
  </si>
  <si>
    <t>Locação imóvel restaurante</t>
  </si>
  <si>
    <t>Vital Cavalcanti</t>
  </si>
  <si>
    <t>Ana Cristina A. Araujo</t>
  </si>
  <si>
    <t>Bucho bovino</t>
  </si>
  <si>
    <t>Monitoramento</t>
  </si>
  <si>
    <t>R$ -</t>
  </si>
  <si>
    <t>FGTS</t>
  </si>
  <si>
    <t>Maria das Graças Santos Silva</t>
  </si>
  <si>
    <t>Ana Cristina Amorim Araujo</t>
  </si>
  <si>
    <t>Reembolso ajuda de custo</t>
  </si>
  <si>
    <t>Telefone/internet restaurante</t>
  </si>
  <si>
    <t>Iwamaq Com de Equip.</t>
  </si>
  <si>
    <t xml:space="preserve">Desisnetização </t>
  </si>
  <si>
    <t>Vale transporte</t>
  </si>
  <si>
    <t>Bom Prato Itaim Paulista</t>
  </si>
  <si>
    <t>Dia</t>
  </si>
  <si>
    <t>Café</t>
  </si>
  <si>
    <t>Criança</t>
  </si>
  <si>
    <t>Adulto</t>
  </si>
  <si>
    <t>Nota fiscal</t>
  </si>
  <si>
    <t>Valor nota</t>
  </si>
  <si>
    <t>Retorno</t>
  </si>
  <si>
    <t>Excedente</t>
  </si>
  <si>
    <t xml:space="preserve">Carta recibo </t>
  </si>
  <si>
    <t>Extrato</t>
  </si>
  <si>
    <t>Total do mês</t>
  </si>
  <si>
    <t>Legenda</t>
  </si>
  <si>
    <r>
      <rPr>
        <b/>
        <sz val="11"/>
        <color theme="1"/>
        <rFont val="Times New Roman"/>
        <family val="1"/>
      </rPr>
      <t>Valor nota-</t>
    </r>
    <r>
      <rPr>
        <sz val="11"/>
        <color theme="1"/>
        <rFont val="Times New Roman"/>
        <family val="1"/>
      </rPr>
      <t xml:space="preserve"> Quando retirado valor do caixa.</t>
    </r>
  </si>
  <si>
    <r>
      <rPr>
        <b/>
        <sz val="11"/>
        <color theme="1"/>
        <rFont val="Times New Roman"/>
        <family val="1"/>
      </rPr>
      <t>Retorno-</t>
    </r>
    <r>
      <rPr>
        <sz val="11"/>
        <color theme="1"/>
        <rFont val="Times New Roman"/>
        <family val="1"/>
      </rPr>
      <t xml:space="preserve"> Quando retirar valor do caixa que tiver sobra de valor e retornar para a conta.</t>
    </r>
  </si>
  <si>
    <t>000.014.982</t>
  </si>
  <si>
    <t>Iwamaq Com. De Equip. P/ Hotelaria Ltda - EPP</t>
  </si>
  <si>
    <t xml:space="preserve">Emporio Mega 100 Com. De alimentos </t>
  </si>
  <si>
    <t>Açúcar, azeitonas, caldos, milho verde</t>
  </si>
  <si>
    <t>VCT Brasil Ltda</t>
  </si>
  <si>
    <t>2ª Parcela cartões pers. Almoço</t>
  </si>
  <si>
    <t>Nova Clara Paes e Doces Ltda</t>
  </si>
  <si>
    <t>Pão francês e mini pão</t>
  </si>
  <si>
    <t xml:space="preserve">Vivo </t>
  </si>
  <si>
    <t>Internet e telefone</t>
  </si>
  <si>
    <t>Internet e telefone escritório restaurante</t>
  </si>
  <si>
    <t>000.180.850</t>
  </si>
  <si>
    <t>Copolfood Com. Prod. Alimentícios Ltda</t>
  </si>
  <si>
    <t>Achocolatado,farinhas,macarrão,caldos,café</t>
  </si>
  <si>
    <t xml:space="preserve">Folha de pagamento - FGTS </t>
  </si>
  <si>
    <t>Guia Salários</t>
  </si>
  <si>
    <t>Guia Diferença de dissídio</t>
  </si>
  <si>
    <t>Roser Equipamentos Contra Incêncio Ltda</t>
  </si>
  <si>
    <t>1ª Parcela Recarga de extintores</t>
  </si>
  <si>
    <t>Baron Alimentare Ltda - ME</t>
  </si>
  <si>
    <t>Paleta com músculo</t>
  </si>
  <si>
    <t>Best Alimentos Eireli</t>
  </si>
  <si>
    <t>Almondega bovina</t>
  </si>
  <si>
    <t>CIA Ultragaz S.A.</t>
  </si>
  <si>
    <t>Alho dente s/casca</t>
  </si>
  <si>
    <t>000.000.621</t>
  </si>
  <si>
    <t>000.000.622</t>
  </si>
  <si>
    <t>Folha de pagamento diferença de dissídio</t>
  </si>
  <si>
    <t>Rosely A Costa</t>
  </si>
  <si>
    <t>Maria Socorro</t>
  </si>
  <si>
    <t>Jozelia Freitas</t>
  </si>
  <si>
    <t>Vital  Cavalcanti</t>
  </si>
  <si>
    <t>Sueli Bispo</t>
  </si>
  <si>
    <t>Osmar Bento</t>
  </si>
  <si>
    <t>Francine Santos</t>
  </si>
  <si>
    <t>Linguiça</t>
  </si>
  <si>
    <t>000.006.152</t>
  </si>
  <si>
    <t>Peito bovino, pernil</t>
  </si>
  <si>
    <t>Rateio entre os projetos</t>
  </si>
  <si>
    <t>Leopoldo Carlos</t>
  </si>
  <si>
    <t>CDI Barra Produtos Imp. e Exp. Ltda</t>
  </si>
  <si>
    <t>000.005.231</t>
  </si>
  <si>
    <t>Nova Saboreal Doces</t>
  </si>
  <si>
    <t>Bananada, geleia, crocrante mindy</t>
  </si>
  <si>
    <t>Moela de frango, linguiça calabresa</t>
  </si>
  <si>
    <t>RI- MA Distribuidora e Laticínios Ltda</t>
  </si>
  <si>
    <t>Apresuntado, mortadela, mussarela, requeijão</t>
  </si>
  <si>
    <t>Tarifa depósito proces-caixa</t>
  </si>
  <si>
    <t>Rebal Comercial Ltda</t>
  </si>
  <si>
    <t>2ª Parcela caldeirão, caçarola</t>
  </si>
  <si>
    <t>000.304.735</t>
  </si>
  <si>
    <t>Nectar Brix Ind. E Com. De Sucos Eireli</t>
  </si>
  <si>
    <t>Preparo sólido sabor de frutas</t>
  </si>
  <si>
    <t>000.006.160</t>
  </si>
  <si>
    <t>Pernil sem osso</t>
  </si>
  <si>
    <t xml:space="preserve">Almondega </t>
  </si>
  <si>
    <t>Coxa com sobrecoxa</t>
  </si>
  <si>
    <t>Feijão, açúcar</t>
  </si>
  <si>
    <t>Pernil suino</t>
  </si>
  <si>
    <t>000.000.623</t>
  </si>
  <si>
    <t>000.000.632</t>
  </si>
  <si>
    <t>000.000.633</t>
  </si>
  <si>
    <t>Rescisão de contrato</t>
  </si>
  <si>
    <t>Pães, mini pão</t>
  </si>
  <si>
    <t>Guia Rescisória</t>
  </si>
  <si>
    <t>000.015.014</t>
  </si>
  <si>
    <t xml:space="preserve">Siqueira Desinsetizadora </t>
  </si>
  <si>
    <t xml:space="preserve">Desinsetização </t>
  </si>
  <si>
    <t>000.006.173</t>
  </si>
  <si>
    <t>Bacon, peito bovino, pernil sem osso</t>
  </si>
  <si>
    <t>Moela de frango</t>
  </si>
  <si>
    <t>000.182.254</t>
  </si>
  <si>
    <t>Calvo Coml Imp. E Exp. Ltda</t>
  </si>
  <si>
    <t>Cesta básica colaboradores</t>
  </si>
  <si>
    <t>Arroz, feijão</t>
  </si>
  <si>
    <t>Acem em cubos</t>
  </si>
  <si>
    <t>DEMONSTRATIVO DE PAGAMENTOS POR GRUPO DE DESPESAS - MÊS JANEIRO/2020</t>
  </si>
  <si>
    <t>Salário - diferença de dissídio</t>
  </si>
  <si>
    <t>Guia FGTS salários</t>
  </si>
  <si>
    <t>Guia FGTS diferença de dissídio</t>
  </si>
  <si>
    <t>Maria do Socorro</t>
  </si>
  <si>
    <t>Debora X Martins</t>
  </si>
  <si>
    <t>Guia FGTS rescisório</t>
  </si>
  <si>
    <t>Emporio Mega 100</t>
  </si>
  <si>
    <t>Açúcar, azeitonas, caldos</t>
  </si>
  <si>
    <t>Pães</t>
  </si>
  <si>
    <t>Nov Clara Pães e Doces Ltda</t>
  </si>
  <si>
    <t>Achocolatado, macarrão,café,fari</t>
  </si>
  <si>
    <t>Bananada, geléia, crocante</t>
  </si>
  <si>
    <t>RI-MA Distribuidora e Laticínios</t>
  </si>
  <si>
    <t>Frios, requeijão</t>
  </si>
  <si>
    <t>Nectar Brix Ind. E Com. De Sucos</t>
  </si>
  <si>
    <t>Preparo sólido de frutas</t>
  </si>
  <si>
    <t>Pernol sem osso</t>
  </si>
  <si>
    <t>Brasilia alimentos</t>
  </si>
  <si>
    <t>Nova Clara Pães de Doces</t>
  </si>
  <si>
    <t>Nova Clara Pães e Doces Ltda</t>
  </si>
  <si>
    <t>Bacon, peito bovino,pernil s/osso</t>
  </si>
  <si>
    <t>Calvo Coml Impo e Exp Ltda</t>
  </si>
  <si>
    <t>2ª Parcela cartões - almoço</t>
  </si>
  <si>
    <t>S.M Serretiello Asessoria</t>
  </si>
  <si>
    <t>Serviços de contabilidade - rateio</t>
  </si>
  <si>
    <t>Tarifa proces-caixa</t>
  </si>
  <si>
    <t>Tarifa proces- caixa</t>
  </si>
  <si>
    <t xml:space="preserve">Roser Equipamentos </t>
  </si>
  <si>
    <t>1ª Parcela recarga extintores</t>
  </si>
  <si>
    <t>TRSS</t>
  </si>
  <si>
    <t>07/08/09/10/11/12</t>
  </si>
  <si>
    <t>Depósito diário - Janeiro de 2020</t>
  </si>
  <si>
    <t>Ano Novo</t>
  </si>
  <si>
    <t>Semana do dia 01 a 03/01/2020</t>
  </si>
  <si>
    <t>Semana do dia 06 a 10/01/2020</t>
  </si>
  <si>
    <t>Semana do dia 13 a 17/01/2020</t>
  </si>
  <si>
    <t>Semana do dia 20 a 24/01/2020</t>
  </si>
  <si>
    <t>Semana do dia 27 a 31/01/2020</t>
  </si>
  <si>
    <t xml:space="preserve">  </t>
  </si>
  <si>
    <t>mês: Janeiro/2020</t>
  </si>
  <si>
    <t>Associação Popular de Saúde</t>
  </si>
  <si>
    <t>Devolução empréstimo</t>
  </si>
  <si>
    <t>Saldo atual- R$ 29.823,00</t>
  </si>
  <si>
    <t>Saldo anterior-  R$  24.362,00</t>
  </si>
  <si>
    <t>Henrique Sebastião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</si>
</sst>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68" formatCode="dd/mm/yy"/>
    <numFmt numFmtId="170" formatCode="_(* #,##0.00_);_(* \(#,##0.00\);_(* &quot;-&quot;??_);_(@_)"/>
    <numFmt numFmtId="171" formatCode="&quot;R$&quot;\ #,##0.00"/>
  </numFmts>
  <fonts count="44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color theme="1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8"/>
      <name val="Times New Roman"/>
      <family val="1"/>
    </font>
    <font>
      <sz val="11"/>
      <name val="Times New Roman"/>
      <family val="1"/>
    </font>
    <font>
      <sz val="16"/>
      <color theme="1"/>
      <name val="Verdana"/>
      <family val="2"/>
    </font>
    <font>
      <sz val="16"/>
      <name val="Arial"/>
      <family val="2"/>
    </font>
    <font>
      <u/>
      <sz val="16"/>
      <color theme="1"/>
      <name val="Verdan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</font>
    <font>
      <sz val="16"/>
      <color indexed="8"/>
      <name val="Calibri"/>
      <family val="2"/>
      <charset val="1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u/>
      <sz val="14"/>
      <color theme="1"/>
      <name val="Verdana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" fillId="0" borderId="0" applyFill="0" applyBorder="0" applyAlignment="0" applyProtection="0"/>
    <xf numFmtId="170" fontId="12" fillId="0" borderId="0" applyFont="0" applyFill="0" applyBorder="0" applyAlignment="0" applyProtection="0"/>
    <xf numFmtId="43" fontId="1" fillId="0" borderId="0" applyFill="0" applyBorder="0" applyAlignment="0" applyProtection="0"/>
  </cellStyleXfs>
  <cellXfs count="378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0" fontId="17" fillId="3" borderId="0" xfId="0" applyNumberFormat="1" applyFont="1" applyFill="1" applyBorder="1" applyAlignment="1">
      <alignment horizontal="center" vertical="center"/>
    </xf>
    <xf numFmtId="10" fontId="17" fillId="3" borderId="24" xfId="0" applyNumberFormat="1" applyFont="1" applyFill="1" applyBorder="1" applyAlignment="1">
      <alignment horizontal="center" vertical="center"/>
    </xf>
    <xf numFmtId="10" fontId="17" fillId="3" borderId="8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3" fontId="13" fillId="0" borderId="0" xfId="0" applyNumberFormat="1" applyFont="1" applyAlignment="1">
      <alignment horizontal="center"/>
    </xf>
    <xf numFmtId="14" fontId="13" fillId="0" borderId="0" xfId="0" applyNumberFormat="1" applyFont="1"/>
    <xf numFmtId="3" fontId="13" fillId="3" borderId="1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 applyProtection="1">
      <alignment horizontal="center" vertical="center"/>
    </xf>
    <xf numFmtId="3" fontId="19" fillId="3" borderId="1" xfId="0" applyNumberFormat="1" applyFont="1" applyFill="1" applyBorder="1" applyAlignment="1" applyProtection="1">
      <alignment horizontal="center" vertical="center"/>
    </xf>
    <xf numFmtId="0" fontId="0" fillId="0" borderId="72" xfId="0" applyBorder="1"/>
    <xf numFmtId="10" fontId="1" fillId="0" borderId="0" xfId="8" applyNumberFormat="1"/>
    <xf numFmtId="14" fontId="26" fillId="0" borderId="10" xfId="0" applyNumberFormat="1" applyFont="1" applyBorder="1" applyAlignment="1">
      <alignment horizontal="center"/>
    </xf>
    <xf numFmtId="44" fontId="26" fillId="0" borderId="10" xfId="0" applyNumberFormat="1" applyFont="1" applyBorder="1" applyAlignment="1">
      <alignment horizontal="center"/>
    </xf>
    <xf numFmtId="14" fontId="24" fillId="0" borderId="10" xfId="0" applyNumberFormat="1" applyFont="1" applyBorder="1"/>
    <xf numFmtId="0" fontId="24" fillId="0" borderId="10" xfId="0" quotePrefix="1" applyFont="1" applyBorder="1" applyAlignment="1">
      <alignment horizontal="center"/>
    </xf>
    <xf numFmtId="44" fontId="24" fillId="0" borderId="10" xfId="0" applyNumberFormat="1" applyFont="1" applyBorder="1"/>
    <xf numFmtId="44" fontId="24" fillId="0" borderId="10" xfId="0" quotePrefix="1" applyNumberFormat="1" applyFont="1" applyBorder="1" applyAlignment="1">
      <alignment horizontal="center"/>
    </xf>
    <xf numFmtId="44" fontId="23" fillId="0" borderId="10" xfId="0" applyNumberFormat="1" applyFont="1" applyBorder="1"/>
    <xf numFmtId="44" fontId="26" fillId="0" borderId="12" xfId="0" applyNumberFormat="1" applyFont="1" applyBorder="1" applyAlignment="1">
      <alignment horizontal="center"/>
    </xf>
    <xf numFmtId="37" fontId="18" fillId="3" borderId="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171" fontId="26" fillId="0" borderId="10" xfId="0" applyNumberFormat="1" applyFont="1" applyBorder="1" applyAlignment="1">
      <alignment horizontal="center"/>
    </xf>
    <xf numFmtId="171" fontId="24" fillId="0" borderId="10" xfId="0" applyNumberFormat="1" applyFont="1" applyBorder="1"/>
    <xf numFmtId="171" fontId="23" fillId="0" borderId="10" xfId="0" applyNumberFormat="1" applyFont="1" applyBorder="1"/>
    <xf numFmtId="44" fontId="27" fillId="0" borderId="10" xfId="0" applyNumberFormat="1" applyFont="1" applyBorder="1"/>
    <xf numFmtId="14" fontId="24" fillId="0" borderId="10" xfId="0" applyNumberFormat="1" applyFont="1" applyFill="1" applyBorder="1"/>
    <xf numFmtId="0" fontId="24" fillId="0" borderId="10" xfId="0" applyNumberFormat="1" applyFont="1" applyBorder="1" applyAlignment="1">
      <alignment horizontal="center"/>
    </xf>
    <xf numFmtId="171" fontId="26" fillId="0" borderId="74" xfId="0" applyNumberFormat="1" applyFont="1" applyBorder="1" applyAlignment="1">
      <alignment horizontal="center"/>
    </xf>
    <xf numFmtId="44" fontId="24" fillId="0" borderId="12" xfId="0" applyNumberFormat="1" applyFont="1" applyBorder="1"/>
    <xf numFmtId="171" fontId="24" fillId="0" borderId="74" xfId="0" applyNumberFormat="1" applyFont="1" applyBorder="1"/>
    <xf numFmtId="0" fontId="28" fillId="3" borderId="0" xfId="4" applyFont="1" applyFill="1" applyBorder="1" applyAlignment="1"/>
    <xf numFmtId="4" fontId="28" fillId="3" borderId="0" xfId="4" applyNumberFormat="1" applyFont="1" applyFill="1" applyBorder="1" applyAlignment="1"/>
    <xf numFmtId="14" fontId="28" fillId="3" borderId="0" xfId="4" applyNumberFormat="1" applyFont="1" applyFill="1" applyBorder="1" applyAlignment="1">
      <alignment horizontal="center"/>
    </xf>
    <xf numFmtId="10" fontId="29" fillId="3" borderId="0" xfId="8" applyNumberFormat="1" applyFont="1" applyFill="1" applyBorder="1" applyAlignment="1"/>
    <xf numFmtId="0" fontId="28" fillId="3" borderId="21" xfId="4" applyFont="1" applyFill="1" applyBorder="1" applyAlignment="1"/>
    <xf numFmtId="10" fontId="29" fillId="3" borderId="21" xfId="8" applyNumberFormat="1" applyFont="1" applyFill="1" applyBorder="1" applyAlignment="1"/>
    <xf numFmtId="10" fontId="28" fillId="3" borderId="8" xfId="4" applyNumberFormat="1" applyFont="1" applyFill="1" applyBorder="1" applyAlignment="1"/>
    <xf numFmtId="0" fontId="30" fillId="3" borderId="22" xfId="2" applyFont="1" applyFill="1" applyBorder="1" applyAlignment="1" applyProtection="1"/>
    <xf numFmtId="10" fontId="29" fillId="3" borderId="22" xfId="8" applyNumberFormat="1" applyFont="1" applyFill="1" applyBorder="1" applyAlignment="1" applyProtection="1"/>
    <xf numFmtId="10" fontId="30" fillId="3" borderId="25" xfId="2" applyNumberFormat="1" applyFont="1" applyFill="1" applyBorder="1" applyAlignment="1" applyProtection="1"/>
    <xf numFmtId="0" fontId="33" fillId="0" borderId="14" xfId="0" applyFont="1" applyFill="1" applyBorder="1" applyAlignment="1">
      <alignment horizontal="left"/>
    </xf>
    <xf numFmtId="4" fontId="33" fillId="3" borderId="14" xfId="3" applyNumberFormat="1" applyFont="1" applyFill="1" applyBorder="1"/>
    <xf numFmtId="14" fontId="33" fillId="0" borderId="14" xfId="0" applyNumberFormat="1" applyFont="1" applyFill="1" applyBorder="1" applyAlignment="1">
      <alignment horizontal="center" vertical="center" wrapText="1"/>
    </xf>
    <xf numFmtId="0" fontId="32" fillId="0" borderId="14" xfId="0" applyFont="1" applyBorder="1"/>
    <xf numFmtId="0" fontId="33" fillId="0" borderId="10" xfId="0" applyFont="1" applyFill="1" applyBorder="1" applyAlignment="1">
      <alignment horizontal="left"/>
    </xf>
    <xf numFmtId="4" fontId="33" fillId="3" borderId="10" xfId="3" applyNumberFormat="1" applyFont="1" applyFill="1" applyBorder="1"/>
    <xf numFmtId="14" fontId="33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14" fontId="33" fillId="0" borderId="10" xfId="0" applyNumberFormat="1" applyFont="1" applyFill="1" applyBorder="1" applyAlignment="1">
      <alignment horizontal="center"/>
    </xf>
    <xf numFmtId="0" fontId="33" fillId="0" borderId="66" xfId="0" applyFont="1" applyFill="1" applyBorder="1" applyAlignment="1">
      <alignment horizontal="left"/>
    </xf>
    <xf numFmtId="4" fontId="33" fillId="3" borderId="66" xfId="3" applyNumberFormat="1" applyFont="1" applyFill="1" applyBorder="1"/>
    <xf numFmtId="14" fontId="33" fillId="0" borderId="66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/>
    <xf numFmtId="4" fontId="31" fillId="3" borderId="26" xfId="3" applyNumberFormat="1" applyFont="1" applyFill="1" applyBorder="1" applyAlignment="1">
      <alignment vertical="center"/>
    </xf>
    <xf numFmtId="14" fontId="32" fillId="3" borderId="0" xfId="3" applyNumberFormat="1" applyFont="1" applyFill="1" applyBorder="1" applyAlignment="1">
      <alignment horizontal="center" vertical="center"/>
    </xf>
    <xf numFmtId="10" fontId="29" fillId="0" borderId="0" xfId="8" applyNumberFormat="1" applyFont="1" applyBorder="1"/>
    <xf numFmtId="10" fontId="32" fillId="0" borderId="0" xfId="0" applyNumberFormat="1" applyFont="1" applyBorder="1"/>
    <xf numFmtId="0" fontId="32" fillId="0" borderId="0" xfId="0" applyFont="1"/>
    <xf numFmtId="4" fontId="32" fillId="0" borderId="0" xfId="3" applyNumberFormat="1" applyFont="1" applyBorder="1" applyAlignment="1">
      <alignment vertical="center"/>
    </xf>
    <xf numFmtId="14" fontId="32" fillId="0" borderId="0" xfId="3" applyNumberFormat="1" applyFont="1" applyBorder="1" applyAlignment="1">
      <alignment horizontal="center" vertical="center"/>
    </xf>
    <xf numFmtId="166" fontId="33" fillId="0" borderId="10" xfId="3" applyFont="1" applyFill="1" applyBorder="1" applyAlignment="1">
      <alignment horizontal="left"/>
    </xf>
    <xf numFmtId="14" fontId="33" fillId="0" borderId="10" xfId="0" applyNumberFormat="1" applyFont="1" applyFill="1" applyBorder="1" applyAlignment="1">
      <alignment horizontal="left"/>
    </xf>
    <xf numFmtId="14" fontId="33" fillId="0" borderId="66" xfId="0" applyNumberFormat="1" applyFont="1" applyFill="1" applyBorder="1" applyAlignment="1">
      <alignment horizontal="center" vertical="center" wrapText="1"/>
    </xf>
    <xf numFmtId="0" fontId="32" fillId="0" borderId="66" xfId="0" applyFont="1" applyBorder="1"/>
    <xf numFmtId="0" fontId="32" fillId="0" borderId="15" xfId="0" applyFont="1" applyBorder="1" applyAlignment="1">
      <alignment horizontal="left"/>
    </xf>
    <xf numFmtId="0" fontId="32" fillId="0" borderId="15" xfId="0" applyFont="1" applyBorder="1"/>
    <xf numFmtId="4" fontId="32" fillId="0" borderId="15" xfId="3" applyNumberFormat="1" applyFont="1" applyBorder="1" applyAlignment="1">
      <alignment vertical="center"/>
    </xf>
    <xf numFmtId="14" fontId="32" fillId="0" borderId="15" xfId="3" applyNumberFormat="1" applyFont="1" applyBorder="1" applyAlignment="1">
      <alignment horizontal="center" vertical="center"/>
    </xf>
    <xf numFmtId="14" fontId="32" fillId="0" borderId="15" xfId="0" applyNumberFormat="1" applyFont="1" applyBorder="1"/>
    <xf numFmtId="4" fontId="31" fillId="0" borderId="26" xfId="3" applyNumberFormat="1" applyFont="1" applyBorder="1" applyAlignment="1">
      <alignment vertical="center"/>
    </xf>
    <xf numFmtId="0" fontId="32" fillId="0" borderId="21" xfId="0" applyFont="1" applyBorder="1"/>
    <xf numFmtId="0" fontId="33" fillId="3" borderId="10" xfId="0" applyFont="1" applyFill="1" applyBorder="1" applyAlignment="1"/>
    <xf numFmtId="4" fontId="33" fillId="3" borderId="10" xfId="9" applyNumberFormat="1" applyFont="1" applyFill="1" applyBorder="1" applyAlignment="1">
      <alignment horizontal="right"/>
    </xf>
    <xf numFmtId="14" fontId="33" fillId="0" borderId="10" xfId="0" applyNumberFormat="1" applyFont="1" applyBorder="1" applyAlignment="1">
      <alignment horizontal="center"/>
    </xf>
    <xf numFmtId="0" fontId="32" fillId="0" borderId="0" xfId="0" applyFont="1" applyBorder="1" applyAlignment="1">
      <alignment vertical="center" wrapText="1"/>
    </xf>
    <xf numFmtId="4" fontId="31" fillId="0" borderId="27" xfId="3" applyNumberFormat="1" applyFont="1" applyBorder="1" applyAlignment="1">
      <alignment vertical="center"/>
    </xf>
    <xf numFmtId="10" fontId="29" fillId="0" borderId="0" xfId="8" applyNumberFormat="1" applyFont="1" applyBorder="1" applyAlignment="1">
      <alignment vertical="center"/>
    </xf>
    <xf numFmtId="10" fontId="32" fillId="0" borderId="0" xfId="0" applyNumberFormat="1" applyFont="1" applyBorder="1" applyAlignment="1">
      <alignment vertical="center"/>
    </xf>
    <xf numFmtId="14" fontId="33" fillId="0" borderId="0" xfId="0" applyNumberFormat="1" applyFont="1" applyFill="1" applyBorder="1" applyAlignment="1">
      <alignment horizontal="center"/>
    </xf>
    <xf numFmtId="0" fontId="32" fillId="0" borderId="12" xfId="0" applyFont="1" applyBorder="1"/>
    <xf numFmtId="14" fontId="33" fillId="3" borderId="10" xfId="0" applyNumberFormat="1" applyFont="1" applyFill="1" applyBorder="1" applyAlignment="1">
      <alignment horizontal="center"/>
    </xf>
    <xf numFmtId="4" fontId="33" fillId="3" borderId="10" xfId="0" applyNumberFormat="1" applyFont="1" applyFill="1" applyBorder="1" applyAlignment="1"/>
    <xf numFmtId="4" fontId="33" fillId="3" borderId="12" xfId="10" applyNumberFormat="1" applyFont="1" applyFill="1" applyBorder="1" applyAlignment="1"/>
    <xf numFmtId="4" fontId="32" fillId="0" borderId="10" xfId="3" applyNumberFormat="1" applyFont="1" applyBorder="1"/>
    <xf numFmtId="14" fontId="32" fillId="0" borderId="10" xfId="0" applyNumberFormat="1" applyFont="1" applyBorder="1" applyAlignment="1">
      <alignment horizontal="center"/>
    </xf>
    <xf numFmtId="0" fontId="32" fillId="3" borderId="15" xfId="0" applyFont="1" applyFill="1" applyBorder="1"/>
    <xf numFmtId="4" fontId="32" fillId="0" borderId="15" xfId="3" applyNumberFormat="1" applyFont="1" applyBorder="1"/>
    <xf numFmtId="14" fontId="32" fillId="0" borderId="15" xfId="0" applyNumberFormat="1" applyFont="1" applyBorder="1" applyAlignment="1">
      <alignment horizontal="center"/>
    </xf>
    <xf numFmtId="0" fontId="32" fillId="0" borderId="18" xfId="0" applyFont="1" applyBorder="1"/>
    <xf numFmtId="0" fontId="33" fillId="3" borderId="14" xfId="0" applyFont="1" applyFill="1" applyBorder="1" applyAlignment="1"/>
    <xf numFmtId="4" fontId="33" fillId="3" borderId="14" xfId="9" applyNumberFormat="1" applyFont="1" applyFill="1" applyBorder="1" applyAlignment="1">
      <alignment horizontal="right"/>
    </xf>
    <xf numFmtId="14" fontId="33" fillId="0" borderId="14" xfId="0" applyNumberFormat="1" applyFont="1" applyBorder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2" fillId="3" borderId="10" xfId="0" applyFont="1" applyFill="1" applyBorder="1"/>
    <xf numFmtId="4" fontId="32" fillId="3" borderId="10" xfId="3" applyNumberFormat="1" applyFont="1" applyFill="1" applyBorder="1" applyAlignment="1">
      <alignment horizontal="right"/>
    </xf>
    <xf numFmtId="14" fontId="32" fillId="3" borderId="10" xfId="3" applyNumberFormat="1" applyFont="1" applyFill="1" applyBorder="1" applyAlignment="1">
      <alignment horizontal="center"/>
    </xf>
    <xf numFmtId="14" fontId="32" fillId="3" borderId="10" xfId="0" applyNumberFormat="1" applyFont="1" applyFill="1" applyBorder="1"/>
    <xf numFmtId="4" fontId="32" fillId="3" borderId="10" xfId="3" applyNumberFormat="1" applyFont="1" applyFill="1" applyBorder="1" applyAlignment="1">
      <alignment horizontal="left"/>
    </xf>
    <xf numFmtId="0" fontId="32" fillId="3" borderId="66" xfId="0" applyFont="1" applyFill="1" applyBorder="1"/>
    <xf numFmtId="4" fontId="32" fillId="3" borderId="66" xfId="3" applyNumberFormat="1" applyFont="1" applyFill="1" applyBorder="1" applyAlignment="1">
      <alignment horizontal="left"/>
    </xf>
    <xf numFmtId="14" fontId="32" fillId="3" borderId="66" xfId="3" applyNumberFormat="1" applyFont="1" applyFill="1" applyBorder="1" applyAlignment="1">
      <alignment horizontal="center"/>
    </xf>
    <xf numFmtId="14" fontId="32" fillId="3" borderId="66" xfId="0" applyNumberFormat="1" applyFont="1" applyFill="1" applyBorder="1"/>
    <xf numFmtId="0" fontId="32" fillId="0" borderId="15" xfId="0" applyFont="1" applyBorder="1" applyAlignment="1">
      <alignment horizontal="center"/>
    </xf>
    <xf numFmtId="14" fontId="32" fillId="0" borderId="0" xfId="0" applyNumberFormat="1" applyFont="1" applyBorder="1" applyAlignment="1"/>
    <xf numFmtId="14" fontId="32" fillId="0" borderId="0" xfId="0" applyNumberFormat="1" applyFont="1" applyBorder="1" applyAlignment="1">
      <alignment horizontal="center" vertical="center"/>
    </xf>
    <xf numFmtId="4" fontId="32" fillId="0" borderId="0" xfId="0" applyNumberFormat="1" applyFont="1" applyBorder="1" applyAlignment="1">
      <alignment vertical="center"/>
    </xf>
    <xf numFmtId="0" fontId="32" fillId="0" borderId="17" xfId="0" applyFont="1" applyBorder="1"/>
    <xf numFmtId="4" fontId="32" fillId="0" borderId="66" xfId="3" applyNumberFormat="1" applyFont="1" applyBorder="1"/>
    <xf numFmtId="14" fontId="32" fillId="0" borderId="66" xfId="0" applyNumberFormat="1" applyFont="1" applyBorder="1" applyAlignment="1">
      <alignment horizontal="center"/>
    </xf>
    <xf numFmtId="0" fontId="32" fillId="0" borderId="69" xfId="0" applyFont="1" applyBorder="1"/>
    <xf numFmtId="14" fontId="32" fillId="0" borderId="18" xfId="0" applyNumberFormat="1" applyFont="1" applyBorder="1"/>
    <xf numFmtId="4" fontId="31" fillId="0" borderId="26" xfId="3" applyNumberFormat="1" applyFont="1" applyBorder="1" applyAlignment="1">
      <alignment horizontal="right" vertical="center"/>
    </xf>
    <xf numFmtId="0" fontId="32" fillId="0" borderId="17" xfId="0" applyFont="1" applyBorder="1" applyAlignment="1">
      <alignment horizontal="left"/>
    </xf>
    <xf numFmtId="0" fontId="32" fillId="0" borderId="17" xfId="0" applyFont="1" applyBorder="1" applyAlignment="1"/>
    <xf numFmtId="4" fontId="32" fillId="3" borderId="17" xfId="3" applyNumberFormat="1" applyFont="1" applyFill="1" applyBorder="1"/>
    <xf numFmtId="14" fontId="32" fillId="0" borderId="17" xfId="0" applyNumberFormat="1" applyFont="1" applyBorder="1" applyAlignment="1">
      <alignment horizontal="center"/>
    </xf>
    <xf numFmtId="0" fontId="32" fillId="0" borderId="19" xfId="0" applyFont="1" applyBorder="1"/>
    <xf numFmtId="14" fontId="32" fillId="0" borderId="19" xfId="0" applyNumberFormat="1" applyFont="1" applyBorder="1"/>
    <xf numFmtId="4" fontId="32" fillId="3" borderId="10" xfId="3" applyNumberFormat="1" applyFont="1" applyFill="1" applyBorder="1"/>
    <xf numFmtId="0" fontId="32" fillId="0" borderId="20" xfId="0" applyFont="1" applyFill="1" applyBorder="1"/>
    <xf numFmtId="0" fontId="32" fillId="3" borderId="12" xfId="0" applyFont="1" applyFill="1" applyBorder="1"/>
    <xf numFmtId="0" fontId="32" fillId="3" borderId="18" xfId="0" applyFont="1" applyFill="1" applyBorder="1"/>
    <xf numFmtId="4" fontId="32" fillId="3" borderId="15" xfId="3" applyNumberFormat="1" applyFont="1" applyFill="1" applyBorder="1"/>
    <xf numFmtId="14" fontId="32" fillId="3" borderId="15" xfId="0" applyNumberFormat="1" applyFont="1" applyFill="1" applyBorder="1" applyAlignment="1">
      <alignment horizontal="center"/>
    </xf>
    <xf numFmtId="166" fontId="34" fillId="0" borderId="26" xfId="3" applyFont="1" applyBorder="1" applyAlignment="1">
      <alignment vertical="center"/>
    </xf>
    <xf numFmtId="0" fontId="33" fillId="0" borderId="17" xfId="0" applyFont="1" applyFill="1" applyBorder="1" applyAlignment="1">
      <alignment horizontal="left"/>
    </xf>
    <xf numFmtId="4" fontId="33" fillId="3" borderId="17" xfId="3" applyNumberFormat="1" applyFont="1" applyFill="1" applyBorder="1"/>
    <xf numFmtId="14" fontId="33" fillId="0" borderId="17" xfId="0" applyNumberFormat="1" applyFont="1" applyFill="1" applyBorder="1" applyAlignment="1">
      <alignment horizontal="center" vertical="center" wrapText="1"/>
    </xf>
    <xf numFmtId="14" fontId="33" fillId="3" borderId="10" xfId="0" applyNumberFormat="1" applyFont="1" applyFill="1" applyBorder="1" applyAlignment="1">
      <alignment horizontal="center" vertical="center"/>
    </xf>
    <xf numFmtId="4" fontId="32" fillId="0" borderId="10" xfId="3" applyNumberFormat="1" applyFont="1" applyBorder="1" applyAlignment="1">
      <alignment vertical="center"/>
    </xf>
    <xf numFmtId="14" fontId="32" fillId="0" borderId="10" xfId="3" applyNumberFormat="1" applyFont="1" applyBorder="1" applyAlignment="1">
      <alignment horizontal="center" vertical="center"/>
    </xf>
    <xf numFmtId="14" fontId="32" fillId="0" borderId="10" xfId="0" applyNumberFormat="1" applyFont="1" applyBorder="1"/>
    <xf numFmtId="4" fontId="32" fillId="0" borderId="66" xfId="3" applyNumberFormat="1" applyFont="1" applyBorder="1" applyAlignment="1">
      <alignment vertical="center"/>
    </xf>
    <xf numFmtId="14" fontId="32" fillId="0" borderId="66" xfId="3" applyNumberFormat="1" applyFont="1" applyBorder="1" applyAlignment="1">
      <alignment horizontal="center" vertical="center"/>
    </xf>
    <xf numFmtId="14" fontId="32" fillId="0" borderId="66" xfId="0" applyNumberFormat="1" applyFont="1" applyBorder="1"/>
    <xf numFmtId="0" fontId="33" fillId="0" borderId="15" xfId="0" applyFont="1" applyFill="1" applyBorder="1" applyAlignment="1">
      <alignment horizontal="left"/>
    </xf>
    <xf numFmtId="0" fontId="32" fillId="0" borderId="16" xfId="0" applyFont="1" applyBorder="1"/>
    <xf numFmtId="10" fontId="29" fillId="0" borderId="23" xfId="8" applyNumberFormat="1" applyFont="1" applyBorder="1" applyAlignment="1">
      <alignment vertical="center"/>
    </xf>
    <xf numFmtId="10" fontId="32" fillId="0" borderId="8" xfId="0" applyNumberFormat="1" applyFont="1" applyBorder="1" applyAlignment="1">
      <alignment vertical="center"/>
    </xf>
    <xf numFmtId="0" fontId="32" fillId="0" borderId="10" xfId="0" applyFont="1" applyBorder="1" applyAlignment="1">
      <alignment horizontal="left"/>
    </xf>
    <xf numFmtId="0" fontId="32" fillId="3" borderId="20" xfId="0" applyFont="1" applyFill="1" applyBorder="1"/>
    <xf numFmtId="0" fontId="32" fillId="3" borderId="0" xfId="0" applyFont="1" applyFill="1" applyBorder="1"/>
    <xf numFmtId="4" fontId="31" fillId="3" borderId="27" xfId="3" applyNumberFormat="1" applyFont="1" applyFill="1" applyBorder="1"/>
    <xf numFmtId="14" fontId="32" fillId="3" borderId="0" xfId="3" applyNumberFormat="1" applyFont="1" applyFill="1" applyBorder="1" applyAlignment="1">
      <alignment horizontal="center"/>
    </xf>
    <xf numFmtId="10" fontId="29" fillId="3" borderId="0" xfId="8" applyNumberFormat="1" applyFont="1" applyFill="1" applyBorder="1"/>
    <xf numFmtId="10" fontId="32" fillId="3" borderId="0" xfId="0" applyNumberFormat="1" applyFont="1" applyFill="1" applyBorder="1"/>
    <xf numFmtId="4" fontId="32" fillId="0" borderId="0" xfId="3" applyNumberFormat="1" applyFont="1" applyBorder="1"/>
    <xf numFmtId="14" fontId="32" fillId="0" borderId="0" xfId="3" applyNumberFormat="1" applyFont="1" applyBorder="1" applyAlignment="1">
      <alignment horizontal="center"/>
    </xf>
    <xf numFmtId="0" fontId="31" fillId="3" borderId="58" xfId="0" applyFont="1" applyFill="1" applyBorder="1"/>
    <xf numFmtId="14" fontId="31" fillId="3" borderId="59" xfId="0" applyNumberFormat="1" applyFont="1" applyFill="1" applyBorder="1" applyAlignment="1"/>
    <xf numFmtId="4" fontId="31" fillId="3" borderId="59" xfId="3" applyNumberFormat="1" applyFont="1" applyFill="1" applyBorder="1"/>
    <xf numFmtId="14" fontId="33" fillId="0" borderId="59" xfId="3" applyNumberFormat="1" applyFont="1" applyFill="1" applyBorder="1" applyAlignment="1">
      <alignment horizontal="center"/>
    </xf>
    <xf numFmtId="0" fontId="32" fillId="3" borderId="59" xfId="0" applyFont="1" applyFill="1" applyBorder="1" applyAlignment="1">
      <alignment horizontal="center"/>
    </xf>
    <xf numFmtId="10" fontId="29" fillId="3" borderId="59" xfId="8" applyNumberFormat="1" applyFont="1" applyFill="1" applyBorder="1"/>
    <xf numFmtId="10" fontId="32" fillId="3" borderId="60" xfId="0" applyNumberFormat="1" applyFont="1" applyFill="1" applyBorder="1"/>
    <xf numFmtId="0" fontId="35" fillId="0" borderId="0" xfId="0" applyFont="1"/>
    <xf numFmtId="4" fontId="35" fillId="0" borderId="0" xfId="0" applyNumberFormat="1" applyFont="1"/>
    <xf numFmtId="14" fontId="35" fillId="0" borderId="0" xfId="0" applyNumberFormat="1" applyFont="1" applyAlignment="1">
      <alignment horizontal="center"/>
    </xf>
    <xf numFmtId="10" fontId="29" fillId="0" borderId="0" xfId="8" applyNumberFormat="1" applyFont="1"/>
    <xf numFmtId="10" fontId="35" fillId="0" borderId="0" xfId="0" applyNumberFormat="1" applyFont="1"/>
    <xf numFmtId="0" fontId="35" fillId="0" borderId="72" xfId="0" applyFont="1" applyBorder="1"/>
    <xf numFmtId="0" fontId="36" fillId="3" borderId="35" xfId="4" applyFont="1" applyFill="1" applyBorder="1" applyAlignment="1"/>
    <xf numFmtId="0" fontId="36" fillId="3" borderId="21" xfId="4" applyFont="1" applyFill="1" applyBorder="1" applyAlignment="1"/>
    <xf numFmtId="4" fontId="37" fillId="3" borderId="21" xfId="4" applyNumberFormat="1" applyFont="1" applyFill="1" applyBorder="1" applyAlignment="1"/>
    <xf numFmtId="14" fontId="37" fillId="3" borderId="21" xfId="4" applyNumberFormat="1" applyFont="1" applyFill="1" applyBorder="1" applyAlignment="1">
      <alignment horizontal="center"/>
    </xf>
    <xf numFmtId="0" fontId="36" fillId="3" borderId="7" xfId="4" applyFont="1" applyFill="1" applyBorder="1" applyAlignment="1"/>
    <xf numFmtId="0" fontId="36" fillId="3" borderId="0" xfId="4" applyFont="1" applyFill="1" applyBorder="1" applyAlignment="1"/>
    <xf numFmtId="4" fontId="37" fillId="3" borderId="0" xfId="4" applyNumberFormat="1" applyFont="1" applyFill="1" applyBorder="1" applyAlignment="1"/>
    <xf numFmtId="14" fontId="37" fillId="3" borderId="0" xfId="4" applyNumberFormat="1" applyFont="1" applyFill="1" applyBorder="1" applyAlignment="1">
      <alignment horizontal="center"/>
    </xf>
    <xf numFmtId="0" fontId="36" fillId="3" borderId="34" xfId="4" applyFont="1" applyFill="1" applyBorder="1" applyAlignment="1"/>
    <xf numFmtId="0" fontId="36" fillId="3" borderId="22" xfId="4" applyFont="1" applyFill="1" applyBorder="1" applyAlignment="1"/>
    <xf numFmtId="4" fontId="38" fillId="3" borderId="22" xfId="2" applyNumberFormat="1" applyFont="1" applyFill="1" applyBorder="1" applyAlignment="1" applyProtection="1"/>
    <xf numFmtId="14" fontId="38" fillId="3" borderId="22" xfId="2" applyNumberFormat="1" applyFont="1" applyFill="1" applyBorder="1" applyAlignment="1" applyProtection="1">
      <alignment horizontal="center"/>
    </xf>
    <xf numFmtId="0" fontId="40" fillId="0" borderId="7" xfId="1" applyFont="1" applyBorder="1" applyAlignment="1"/>
    <xf numFmtId="0" fontId="40" fillId="0" borderId="0" xfId="1" applyFont="1" applyBorder="1" applyAlignment="1"/>
    <xf numFmtId="0" fontId="42" fillId="0" borderId="0" xfId="2" applyFont="1" applyBorder="1" applyAlignment="1" applyProtection="1">
      <alignment horizontal="left"/>
    </xf>
    <xf numFmtId="0" fontId="42" fillId="0" borderId="8" xfId="2" applyFont="1" applyBorder="1" applyAlignment="1" applyProtection="1">
      <alignment horizontal="left"/>
    </xf>
    <xf numFmtId="167" fontId="41" fillId="0" borderId="29" xfId="3" applyNumberFormat="1" applyFont="1" applyFill="1" applyBorder="1" applyAlignment="1" applyProtection="1">
      <alignment horizontal="left"/>
    </xf>
    <xf numFmtId="164" fontId="41" fillId="0" borderId="3" xfId="3" applyNumberFormat="1" applyFont="1" applyFill="1" applyBorder="1" applyAlignment="1" applyProtection="1">
      <alignment horizontal="left"/>
    </xf>
    <xf numFmtId="167" fontId="41" fillId="0" borderId="0" xfId="3" applyNumberFormat="1" applyFont="1" applyFill="1" applyBorder="1" applyAlignment="1" applyProtection="1">
      <alignment horizontal="center"/>
    </xf>
    <xf numFmtId="167" fontId="41" fillId="0" borderId="0" xfId="3" applyNumberFormat="1" applyFont="1" applyFill="1" applyBorder="1" applyAlignment="1" applyProtection="1">
      <alignment horizontal="left"/>
    </xf>
    <xf numFmtId="167" fontId="41" fillId="0" borderId="8" xfId="3" applyNumberFormat="1" applyFont="1" applyFill="1" applyBorder="1" applyAlignment="1" applyProtection="1">
      <alignment horizontal="left"/>
    </xf>
    <xf numFmtId="164" fontId="41" fillId="0" borderId="3" xfId="0" applyNumberFormat="1" applyFont="1" applyBorder="1"/>
    <xf numFmtId="167" fontId="41" fillId="0" borderId="0" xfId="0" applyNumberFormat="1" applyFont="1" applyBorder="1"/>
    <xf numFmtId="44" fontId="41" fillId="0" borderId="3" xfId="3" applyNumberFormat="1" applyFont="1" applyFill="1" applyBorder="1" applyAlignment="1" applyProtection="1">
      <alignment horizontal="left"/>
    </xf>
    <xf numFmtId="164" fontId="41" fillId="0" borderId="0" xfId="3" applyNumberFormat="1" applyFont="1" applyFill="1" applyBorder="1" applyAlignment="1" applyProtection="1">
      <alignment horizontal="left"/>
    </xf>
    <xf numFmtId="164" fontId="41" fillId="0" borderId="0" xfId="0" applyNumberFormat="1" applyFont="1" applyBorder="1"/>
    <xf numFmtId="44" fontId="41" fillId="0" borderId="3" xfId="0" applyNumberFormat="1" applyFont="1" applyBorder="1"/>
    <xf numFmtId="164" fontId="41" fillId="0" borderId="33" xfId="0" applyNumberFormat="1" applyFont="1" applyBorder="1" applyAlignment="1">
      <alignment horizontal="center"/>
    </xf>
    <xf numFmtId="167" fontId="41" fillId="0" borderId="1" xfId="3" applyNumberFormat="1" applyFont="1" applyFill="1" applyBorder="1" applyAlignment="1" applyProtection="1">
      <alignment horizontal="center"/>
    </xf>
    <xf numFmtId="167" fontId="41" fillId="0" borderId="1" xfId="3" applyNumberFormat="1" applyFont="1" applyFill="1" applyBorder="1" applyAlignment="1" applyProtection="1">
      <alignment horizontal="left"/>
    </xf>
    <xf numFmtId="167" fontId="41" fillId="0" borderId="3" xfId="3" applyNumberFormat="1" applyFont="1" applyFill="1" applyBorder="1" applyAlignment="1" applyProtection="1">
      <alignment horizontal="left"/>
    </xf>
    <xf numFmtId="167" fontId="41" fillId="0" borderId="6" xfId="3" applyNumberFormat="1" applyFont="1" applyFill="1" applyBorder="1" applyAlignment="1" applyProtection="1">
      <alignment horizontal="left"/>
    </xf>
    <xf numFmtId="164" fontId="41" fillId="0" borderId="33" xfId="0" applyNumberFormat="1" applyFont="1" applyBorder="1"/>
    <xf numFmtId="167" fontId="41" fillId="2" borderId="3" xfId="3" applyNumberFormat="1" applyFont="1" applyFill="1" applyBorder="1" applyAlignment="1" applyProtection="1">
      <alignment horizontal="left"/>
    </xf>
    <xf numFmtId="0" fontId="41" fillId="0" borderId="0" xfId="0" applyFont="1" applyBorder="1"/>
    <xf numFmtId="165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14" fontId="41" fillId="3" borderId="4" xfId="0" applyNumberFormat="1" applyFont="1" applyFill="1" applyBorder="1" applyAlignment="1">
      <alignment horizontal="center" vertical="center"/>
    </xf>
    <xf numFmtId="37" fontId="41" fillId="3" borderId="1" xfId="0" applyNumberFormat="1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left" vertical="center"/>
    </xf>
    <xf numFmtId="164" fontId="41" fillId="4" borderId="1" xfId="0" applyNumberFormat="1" applyFont="1" applyFill="1" applyBorder="1" applyAlignment="1">
      <alignment horizontal="center" vertical="center"/>
    </xf>
    <xf numFmtId="3" fontId="41" fillId="3" borderId="1" xfId="0" applyNumberFormat="1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 wrapText="1"/>
    </xf>
    <xf numFmtId="164" fontId="43" fillId="4" borderId="1" xfId="0" applyNumberFormat="1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left" vertical="center"/>
    </xf>
    <xf numFmtId="0" fontId="41" fillId="5" borderId="1" xfId="0" applyFont="1" applyFill="1" applyBorder="1" applyAlignment="1">
      <alignment horizontal="left" vertical="center"/>
    </xf>
    <xf numFmtId="164" fontId="41" fillId="4" borderId="1" xfId="0" applyNumberFormat="1" applyFont="1" applyFill="1" applyBorder="1" applyAlignment="1">
      <alignment horizontal="right" vertical="center"/>
    </xf>
    <xf numFmtId="3" fontId="41" fillId="5" borderId="1" xfId="0" applyNumberFormat="1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left" vertical="center"/>
    </xf>
    <xf numFmtId="1" fontId="41" fillId="3" borderId="1" xfId="0" applyNumberFormat="1" applyFont="1" applyFill="1" applyBorder="1" applyAlignment="1">
      <alignment horizontal="center" vertical="center"/>
    </xf>
    <xf numFmtId="14" fontId="43" fillId="3" borderId="1" xfId="0" applyNumberFormat="1" applyFont="1" applyFill="1" applyBorder="1" applyAlignment="1">
      <alignment horizontal="left" vertical="center"/>
    </xf>
    <xf numFmtId="14" fontId="41" fillId="5" borderId="1" xfId="0" applyNumberFormat="1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/>
    </xf>
    <xf numFmtId="14" fontId="43" fillId="3" borderId="4" xfId="0" applyNumberFormat="1" applyFont="1" applyFill="1" applyBorder="1" applyAlignment="1" applyProtection="1">
      <alignment horizontal="center" vertical="center"/>
    </xf>
    <xf numFmtId="3" fontId="43" fillId="3" borderId="1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 applyProtection="1">
      <alignment horizontal="left" vertical="center"/>
    </xf>
    <xf numFmtId="164" fontId="43" fillId="4" borderId="1" xfId="0" applyNumberFormat="1" applyFont="1" applyFill="1" applyBorder="1" applyAlignment="1" applyProtection="1">
      <alignment horizontal="right" vertical="center"/>
    </xf>
    <xf numFmtId="3" fontId="43" fillId="3" borderId="56" xfId="0" applyNumberFormat="1" applyFont="1" applyFill="1" applyBorder="1" applyAlignment="1" applyProtection="1">
      <alignment horizontal="center" vertical="center"/>
    </xf>
    <xf numFmtId="0" fontId="43" fillId="3" borderId="57" xfId="0" applyFont="1" applyFill="1" applyBorder="1" applyAlignment="1" applyProtection="1">
      <alignment horizontal="left" vertical="center"/>
    </xf>
    <xf numFmtId="168" fontId="43" fillId="3" borderId="1" xfId="0" applyNumberFormat="1" applyFont="1" applyFill="1" applyBorder="1" applyAlignment="1" applyProtection="1">
      <alignment horizontal="center" vertical="center"/>
    </xf>
    <xf numFmtId="14" fontId="43" fillId="3" borderId="75" xfId="0" applyNumberFormat="1" applyFont="1" applyFill="1" applyBorder="1" applyAlignment="1" applyProtection="1">
      <alignment horizontal="center" vertical="center"/>
    </xf>
    <xf numFmtId="3" fontId="43" fillId="0" borderId="76" xfId="0" applyNumberFormat="1" applyFont="1" applyBorder="1" applyAlignment="1" applyProtection="1">
      <alignment horizontal="center" vertical="center"/>
    </xf>
    <xf numFmtId="0" fontId="43" fillId="0" borderId="76" xfId="0" applyFont="1" applyBorder="1" applyAlignment="1" applyProtection="1">
      <alignment horizontal="left" vertical="center"/>
    </xf>
    <xf numFmtId="14" fontId="39" fillId="5" borderId="76" xfId="0" applyNumberFormat="1" applyFont="1" applyFill="1" applyBorder="1" applyAlignment="1" applyProtection="1">
      <alignment horizontal="left" vertical="center"/>
    </xf>
    <xf numFmtId="164" fontId="39" fillId="5" borderId="76" xfId="0" applyNumberFormat="1" applyFont="1" applyFill="1" applyBorder="1" applyAlignment="1" applyProtection="1">
      <alignment horizontal="right" vertical="center"/>
    </xf>
    <xf numFmtId="3" fontId="43" fillId="0" borderId="77" xfId="0" applyNumberFormat="1" applyFont="1" applyBorder="1" applyAlignment="1" applyProtection="1">
      <alignment horizontal="center" vertical="center"/>
    </xf>
    <xf numFmtId="14" fontId="43" fillId="3" borderId="0" xfId="0" applyNumberFormat="1" applyFont="1" applyFill="1" applyBorder="1" applyAlignment="1" applyProtection="1">
      <alignment horizontal="center" vertical="center"/>
    </xf>
    <xf numFmtId="3" fontId="43" fillId="0" borderId="0" xfId="0" applyNumberFormat="1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left" vertical="center"/>
    </xf>
    <xf numFmtId="14" fontId="39" fillId="5" borderId="0" xfId="0" applyNumberFormat="1" applyFont="1" applyFill="1" applyBorder="1" applyAlignment="1" applyProtection="1">
      <alignment horizontal="left" vertical="center"/>
    </xf>
    <xf numFmtId="164" fontId="39" fillId="5" borderId="0" xfId="0" applyNumberFormat="1" applyFont="1" applyFill="1" applyBorder="1" applyAlignment="1" applyProtection="1">
      <alignment horizontal="right" vertical="center"/>
    </xf>
    <xf numFmtId="0" fontId="41" fillId="0" borderId="0" xfId="0" applyFont="1"/>
    <xf numFmtId="164" fontId="41" fillId="0" borderId="0" xfId="0" applyNumberFormat="1" applyFont="1"/>
    <xf numFmtId="3" fontId="41" fillId="0" borderId="0" xfId="0" applyNumberFormat="1" applyFont="1" applyAlignment="1">
      <alignment horizontal="center"/>
    </xf>
    <xf numFmtId="14" fontId="41" fillId="0" borderId="0" xfId="0" applyNumberFormat="1" applyFont="1"/>
    <xf numFmtId="0" fontId="41" fillId="0" borderId="0" xfId="0" applyFont="1" applyAlignment="1">
      <alignment horizontal="center"/>
    </xf>
    <xf numFmtId="0" fontId="41" fillId="0" borderId="72" xfId="0" applyFont="1" applyBorder="1"/>
    <xf numFmtId="0" fontId="40" fillId="0" borderId="20" xfId="0" applyFont="1" applyBorder="1"/>
    <xf numFmtId="0" fontId="40" fillId="0" borderId="0" xfId="0" applyFont="1" applyBorder="1"/>
    <xf numFmtId="164" fontId="40" fillId="0" borderId="0" xfId="0" applyNumberFormat="1" applyFont="1" applyBorder="1"/>
    <xf numFmtId="3" fontId="40" fillId="0" borderId="0" xfId="0" applyNumberFormat="1" applyFont="1" applyBorder="1" applyAlignment="1">
      <alignment horizontal="center"/>
    </xf>
    <xf numFmtId="14" fontId="40" fillId="0" borderId="0" xfId="0" applyNumberFormat="1" applyFont="1" applyBorder="1"/>
    <xf numFmtId="0" fontId="40" fillId="0" borderId="16" xfId="0" applyFont="1" applyBorder="1" applyAlignment="1">
      <alignment horizontal="center"/>
    </xf>
    <xf numFmtId="0" fontId="40" fillId="0" borderId="7" xfId="1" applyFont="1" applyBorder="1" applyAlignment="1"/>
    <xf numFmtId="0" fontId="40" fillId="0" borderId="28" xfId="1" applyFont="1" applyBorder="1" applyAlignment="1"/>
    <xf numFmtId="0" fontId="41" fillId="0" borderId="2" xfId="1" applyFont="1" applyBorder="1" applyAlignment="1">
      <alignment horizontal="left"/>
    </xf>
    <xf numFmtId="0" fontId="41" fillId="0" borderId="8" xfId="1" applyFont="1" applyBorder="1" applyAlignment="1">
      <alignment horizontal="left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6" fillId="0" borderId="0" xfId="1" applyFont="1" applyBorder="1" applyAlignment="1">
      <alignment horizontal="center"/>
    </xf>
    <xf numFmtId="0" fontId="39" fillId="0" borderId="61" xfId="1" applyFont="1" applyBorder="1" applyAlignment="1">
      <alignment horizontal="center"/>
    </xf>
    <xf numFmtId="0" fontId="40" fillId="0" borderId="35" xfId="1" applyFont="1" applyBorder="1" applyAlignment="1"/>
    <xf numFmtId="0" fontId="40" fillId="0" borderId="62" xfId="1" applyFont="1" applyBorder="1" applyAlignment="1"/>
    <xf numFmtId="0" fontId="40" fillId="0" borderId="63" xfId="1" applyFont="1" applyBorder="1" applyAlignment="1">
      <alignment horizontal="left"/>
    </xf>
    <xf numFmtId="0" fontId="40" fillId="0" borderId="24" xfId="1" applyFont="1" applyBorder="1" applyAlignment="1">
      <alignment horizontal="left"/>
    </xf>
    <xf numFmtId="0" fontId="41" fillId="0" borderId="2" xfId="1" applyFont="1" applyBorder="1" applyAlignment="1">
      <alignment horizontal="center"/>
    </xf>
    <xf numFmtId="0" fontId="41" fillId="0" borderId="8" xfId="1" applyFont="1" applyBorder="1" applyAlignment="1">
      <alignment horizontal="center"/>
    </xf>
    <xf numFmtId="0" fontId="40" fillId="0" borderId="30" xfId="1" applyFont="1" applyBorder="1" applyAlignment="1">
      <alignment horizontal="left"/>
    </xf>
    <xf numFmtId="0" fontId="40" fillId="0" borderId="5" xfId="1" applyFont="1" applyBorder="1" applyAlignment="1">
      <alignment horizontal="left"/>
    </xf>
    <xf numFmtId="0" fontId="40" fillId="0" borderId="4" xfId="1" applyFont="1" applyBorder="1" applyAlignment="1">
      <alignment horizontal="left"/>
    </xf>
    <xf numFmtId="0" fontId="40" fillId="0" borderId="1" xfId="1" applyFont="1" applyBorder="1" applyAlignment="1">
      <alignment horizontal="left"/>
    </xf>
    <xf numFmtId="0" fontId="42" fillId="0" borderId="2" xfId="2" applyFont="1" applyBorder="1" applyAlignment="1" applyProtection="1">
      <alignment horizontal="left"/>
    </xf>
    <xf numFmtId="0" fontId="42" fillId="0" borderId="8" xfId="2" applyFont="1" applyBorder="1" applyAlignment="1" applyProtection="1">
      <alignment horizontal="left"/>
    </xf>
    <xf numFmtId="0" fontId="40" fillId="0" borderId="31" xfId="1" applyFont="1" applyBorder="1" applyAlignment="1">
      <alignment horizontal="left"/>
    </xf>
    <xf numFmtId="0" fontId="40" fillId="0" borderId="32" xfId="1" applyFont="1" applyBorder="1" applyAlignment="1">
      <alignment horizontal="left"/>
    </xf>
    <xf numFmtId="0" fontId="40" fillId="0" borderId="4" xfId="1" applyFont="1" applyBorder="1" applyAlignment="1">
      <alignment horizontal="left" vertical="center"/>
    </xf>
    <xf numFmtId="0" fontId="40" fillId="0" borderId="1" xfId="1" applyFont="1" applyBorder="1" applyAlignment="1">
      <alignment horizontal="left" vertical="center"/>
    </xf>
    <xf numFmtId="0" fontId="40" fillId="0" borderId="36" xfId="1" applyFont="1" applyBorder="1" applyAlignment="1">
      <alignment horizontal="center"/>
    </xf>
    <xf numFmtId="0" fontId="40" fillId="0" borderId="37" xfId="1" applyFont="1" applyBorder="1" applyAlignment="1">
      <alignment horizontal="center"/>
    </xf>
    <xf numFmtId="0" fontId="40" fillId="0" borderId="38" xfId="1" applyFont="1" applyBorder="1" applyAlignment="1">
      <alignment horizontal="center"/>
    </xf>
    <xf numFmtId="0" fontId="40" fillId="0" borderId="55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34" xfId="1" applyFont="1" applyBorder="1"/>
    <xf numFmtId="0" fontId="40" fillId="0" borderId="64" xfId="1" applyFont="1" applyBorder="1"/>
    <xf numFmtId="0" fontId="41" fillId="0" borderId="65" xfId="1" applyFont="1" applyBorder="1" applyAlignment="1">
      <alignment horizontal="center"/>
    </xf>
    <xf numFmtId="0" fontId="41" fillId="0" borderId="25" xfId="1" applyFont="1" applyBorder="1" applyAlignment="1">
      <alignment horizontal="center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164" fontId="40" fillId="0" borderId="54" xfId="0" applyNumberFormat="1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/>
    </xf>
    <xf numFmtId="0" fontId="23" fillId="0" borderId="12" xfId="0" applyFont="1" applyBorder="1" applyAlignment="1">
      <alignment horizontal="center"/>
    </xf>
    <xf numFmtId="0" fontId="23" fillId="0" borderId="73" xfId="0" applyFont="1" applyBorder="1" applyAlignment="1">
      <alignment horizontal="center"/>
    </xf>
    <xf numFmtId="0" fontId="23" fillId="0" borderId="74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0" borderId="73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5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left"/>
    </xf>
    <xf numFmtId="0" fontId="25" fillId="0" borderId="73" xfId="0" applyFont="1" applyBorder="1" applyAlignment="1">
      <alignment horizontal="left"/>
    </xf>
    <xf numFmtId="0" fontId="25" fillId="0" borderId="74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31" fillId="0" borderId="3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48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4" fontId="31" fillId="0" borderId="49" xfId="0" applyNumberFormat="1" applyFont="1" applyBorder="1" applyAlignment="1">
      <alignment horizontal="center" vertical="center"/>
    </xf>
    <xf numFmtId="4" fontId="31" fillId="0" borderId="13" xfId="0" applyNumberFormat="1" applyFont="1" applyBorder="1" applyAlignment="1">
      <alignment horizontal="center" vertical="center"/>
    </xf>
    <xf numFmtId="14" fontId="31" fillId="0" borderId="46" xfId="0" applyNumberFormat="1" applyFont="1" applyFill="1" applyBorder="1" applyAlignment="1">
      <alignment horizontal="center" vertical="center" wrapText="1"/>
    </xf>
    <xf numFmtId="14" fontId="31" fillId="0" borderId="47" xfId="0" applyNumberFormat="1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10" fontId="29" fillId="0" borderId="39" xfId="8" applyNumberFormat="1" applyFont="1" applyBorder="1" applyAlignment="1">
      <alignment horizontal="center" vertical="center" wrapText="1"/>
    </xf>
    <xf numFmtId="10" fontId="29" fillId="0" borderId="23" xfId="8" applyNumberFormat="1" applyFont="1" applyBorder="1" applyAlignment="1">
      <alignment horizontal="center" vertical="center" wrapText="1"/>
    </xf>
    <xf numFmtId="10" fontId="31" fillId="0" borderId="39" xfId="0" applyNumberFormat="1" applyFont="1" applyBorder="1" applyAlignment="1">
      <alignment horizontal="center" vertical="center" wrapText="1"/>
    </xf>
    <xf numFmtId="10" fontId="31" fillId="0" borderId="23" xfId="0" applyNumberFormat="1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10" fontId="29" fillId="0" borderId="46" xfId="8" applyNumberFormat="1" applyFont="1" applyBorder="1" applyAlignment="1">
      <alignment horizontal="center" vertical="center"/>
    </xf>
    <xf numFmtId="10" fontId="29" fillId="0" borderId="47" xfId="8" applyNumberFormat="1" applyFont="1" applyBorder="1" applyAlignment="1">
      <alignment horizontal="center" vertical="center"/>
    </xf>
    <xf numFmtId="10" fontId="31" fillId="0" borderId="39" xfId="0" applyNumberFormat="1" applyFont="1" applyBorder="1" applyAlignment="1"/>
    <xf numFmtId="10" fontId="31" fillId="0" borderId="23" xfId="0" applyNumberFormat="1" applyFont="1" applyBorder="1" applyAlignment="1"/>
    <xf numFmtId="0" fontId="32" fillId="0" borderId="40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10" fontId="29" fillId="0" borderId="14" xfId="8" applyNumberFormat="1" applyFont="1" applyBorder="1" applyAlignment="1">
      <alignment horizontal="center" vertical="center"/>
    </xf>
    <xf numFmtId="10" fontId="29" fillId="0" borderId="10" xfId="8" applyNumberFormat="1" applyFont="1" applyBorder="1" applyAlignment="1">
      <alignment horizontal="center" vertical="center"/>
    </xf>
    <xf numFmtId="10" fontId="29" fillId="0" borderId="66" xfId="8" applyNumberFormat="1" applyFont="1" applyBorder="1" applyAlignment="1">
      <alignment horizontal="center" vertical="center"/>
    </xf>
    <xf numFmtId="10" fontId="29" fillId="0" borderId="15" xfId="8" applyNumberFormat="1" applyFont="1" applyBorder="1" applyAlignment="1">
      <alignment horizontal="center" vertical="center"/>
    </xf>
    <xf numFmtId="10" fontId="32" fillId="0" borderId="42" xfId="0" applyNumberFormat="1" applyFont="1" applyBorder="1" applyAlignment="1">
      <alignment horizontal="center" vertical="center"/>
    </xf>
    <xf numFmtId="10" fontId="32" fillId="0" borderId="11" xfId="0" applyNumberFormat="1" applyFont="1" applyBorder="1" applyAlignment="1">
      <alignment horizontal="center" vertical="center"/>
    </xf>
    <xf numFmtId="10" fontId="32" fillId="0" borderId="68" xfId="0" applyNumberFormat="1" applyFont="1" applyBorder="1" applyAlignment="1">
      <alignment horizontal="center" vertical="center"/>
    </xf>
    <xf numFmtId="10" fontId="32" fillId="0" borderId="43" xfId="0" applyNumberFormat="1" applyFont="1" applyBorder="1" applyAlignment="1">
      <alignment horizontal="center" vertical="center"/>
    </xf>
    <xf numFmtId="10" fontId="29" fillId="0" borderId="23" xfId="8" applyNumberFormat="1" applyFont="1" applyBorder="1" applyAlignment="1">
      <alignment horizontal="center" vertical="center"/>
    </xf>
    <xf numFmtId="10" fontId="29" fillId="0" borderId="26" xfId="8" applyNumberFormat="1" applyFont="1" applyBorder="1" applyAlignment="1">
      <alignment horizontal="center" vertical="center"/>
    </xf>
    <xf numFmtId="10" fontId="32" fillId="0" borderId="23" xfId="0" applyNumberFormat="1" applyFont="1" applyBorder="1" applyAlignment="1">
      <alignment horizontal="center" vertical="center"/>
    </xf>
    <xf numFmtId="10" fontId="32" fillId="0" borderId="26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10" fontId="32" fillId="0" borderId="8" xfId="0" applyNumberFormat="1" applyFont="1" applyBorder="1" applyAlignment="1">
      <alignment horizontal="center" vertical="center"/>
    </xf>
    <xf numFmtId="10" fontId="32" fillId="0" borderId="25" xfId="0" applyNumberFormat="1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17" fillId="3" borderId="21" xfId="4" applyFont="1" applyFill="1" applyBorder="1" applyAlignment="1">
      <alignment horizontal="center" vertical="center" wrapText="1"/>
    </xf>
    <xf numFmtId="0" fontId="17" fillId="3" borderId="0" xfId="4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10" fontId="29" fillId="0" borderId="17" xfId="8" applyNumberFormat="1" applyFont="1" applyBorder="1" applyAlignment="1">
      <alignment horizontal="center" vertical="center"/>
    </xf>
    <xf numFmtId="10" fontId="32" fillId="0" borderId="71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153</xdr:row>
      <xdr:rowOff>104775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153</xdr:row>
      <xdr:rowOff>104775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153</xdr:row>
      <xdr:rowOff>104775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153</xdr:row>
      <xdr:rowOff>104775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153</xdr:row>
      <xdr:rowOff>104775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140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140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140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140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140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zoomScaleNormal="100" workbookViewId="0">
      <selection activeCell="K154" sqref="K154"/>
    </sheetView>
  </sheetViews>
  <sheetFormatPr defaultColWidth="8" defaultRowHeight="15" x14ac:dyDescent="0.2"/>
  <cols>
    <col min="1" max="1" width="18.42578125" style="8" customWidth="1"/>
    <col min="2" max="2" width="29.140625" style="8" customWidth="1"/>
    <col min="3" max="3" width="59.5703125" style="8" customWidth="1"/>
    <col min="4" max="4" width="45.42578125" style="8" customWidth="1"/>
    <col min="5" max="5" width="26.85546875" style="11" customWidth="1"/>
    <col min="6" max="6" width="31" style="12" customWidth="1"/>
    <col min="7" max="7" width="20.140625" style="13" customWidth="1"/>
    <col min="8" max="8" width="19.28515625" style="10" customWidth="1"/>
    <col min="9" max="9" width="11.42578125" style="8" customWidth="1"/>
    <col min="10" max="10" width="8" style="8"/>
    <col min="11" max="18" width="8" style="8" customWidth="1"/>
    <col min="19" max="16384" width="8" style="8"/>
  </cols>
  <sheetData>
    <row r="1" spans="1:8" ht="15.75" customHeight="1" x14ac:dyDescent="0.2">
      <c r="A1" s="261" t="s">
        <v>43</v>
      </c>
      <c r="B1" s="262"/>
      <c r="C1" s="262"/>
      <c r="D1" s="262"/>
      <c r="E1" s="262"/>
      <c r="F1" s="262"/>
      <c r="G1" s="262"/>
      <c r="H1" s="262"/>
    </row>
    <row r="2" spans="1:8" ht="15.75" customHeight="1" x14ac:dyDescent="0.2">
      <c r="A2" s="262"/>
      <c r="B2" s="262"/>
      <c r="C2" s="262"/>
      <c r="D2" s="262"/>
      <c r="E2" s="262"/>
      <c r="F2" s="262"/>
      <c r="G2" s="262"/>
      <c r="H2" s="262"/>
    </row>
    <row r="3" spans="1:8" ht="15.75" customHeight="1" x14ac:dyDescent="0.2">
      <c r="A3" s="262"/>
      <c r="B3" s="262"/>
      <c r="C3" s="262"/>
      <c r="D3" s="262"/>
      <c r="E3" s="262"/>
      <c r="F3" s="262"/>
      <c r="G3" s="262"/>
      <c r="H3" s="262"/>
    </row>
    <row r="4" spans="1:8" ht="15.75" customHeight="1" x14ac:dyDescent="0.2">
      <c r="A4" s="262"/>
      <c r="B4" s="262"/>
      <c r="C4" s="262"/>
      <c r="D4" s="262"/>
      <c r="E4" s="262"/>
      <c r="F4" s="262"/>
      <c r="G4" s="262"/>
      <c r="H4" s="262"/>
    </row>
    <row r="5" spans="1:8" ht="43.5" customHeight="1" x14ac:dyDescent="0.2">
      <c r="A5" s="262"/>
      <c r="B5" s="262"/>
      <c r="C5" s="262"/>
      <c r="D5" s="262"/>
      <c r="E5" s="262"/>
      <c r="F5" s="262"/>
      <c r="G5" s="262"/>
      <c r="H5" s="262"/>
    </row>
    <row r="6" spans="1:8" ht="15.75" thickBot="1" x14ac:dyDescent="0.25">
      <c r="A6" s="263"/>
      <c r="B6" s="263"/>
      <c r="C6" s="263"/>
      <c r="D6" s="263"/>
      <c r="E6" s="263"/>
      <c r="F6" s="263"/>
      <c r="G6" s="263"/>
      <c r="H6" s="263"/>
    </row>
    <row r="7" spans="1:8" ht="19.5" customHeight="1" thickBot="1" x14ac:dyDescent="0.3">
      <c r="A7" s="264" t="s">
        <v>20</v>
      </c>
      <c r="B7" s="264"/>
      <c r="C7" s="264"/>
      <c r="D7" s="264"/>
      <c r="E7" s="264"/>
      <c r="F7" s="264"/>
      <c r="G7" s="264"/>
      <c r="H7" s="264"/>
    </row>
    <row r="8" spans="1:8" ht="20.25" customHeight="1" x14ac:dyDescent="0.25">
      <c r="A8" s="265" t="s">
        <v>38</v>
      </c>
      <c r="B8" s="266"/>
      <c r="C8" s="266"/>
      <c r="D8" s="267"/>
      <c r="E8" s="267"/>
      <c r="F8" s="267"/>
      <c r="G8" s="267"/>
      <c r="H8" s="268"/>
    </row>
    <row r="9" spans="1:8" ht="18" x14ac:dyDescent="0.25">
      <c r="A9" s="257" t="s">
        <v>39</v>
      </c>
      <c r="B9" s="258"/>
      <c r="C9" s="258"/>
      <c r="D9" s="269"/>
      <c r="E9" s="269"/>
      <c r="F9" s="269"/>
      <c r="G9" s="269"/>
      <c r="H9" s="270"/>
    </row>
    <row r="10" spans="1:8" ht="18" x14ac:dyDescent="0.25">
      <c r="A10" s="257" t="s">
        <v>40</v>
      </c>
      <c r="B10" s="258"/>
      <c r="C10" s="258"/>
      <c r="D10" s="259"/>
      <c r="E10" s="259"/>
      <c r="F10" s="259"/>
      <c r="G10" s="259"/>
      <c r="H10" s="260"/>
    </row>
    <row r="11" spans="1:8" ht="18" x14ac:dyDescent="0.25">
      <c r="A11" s="257" t="s">
        <v>41</v>
      </c>
      <c r="B11" s="258"/>
      <c r="C11" s="258"/>
      <c r="D11" s="259"/>
      <c r="E11" s="259"/>
      <c r="F11" s="259"/>
      <c r="G11" s="259"/>
      <c r="H11" s="260"/>
    </row>
    <row r="12" spans="1:8" ht="18" x14ac:dyDescent="0.25">
      <c r="A12" s="257" t="s">
        <v>42</v>
      </c>
      <c r="B12" s="258"/>
      <c r="C12" s="258"/>
      <c r="D12" s="275"/>
      <c r="E12" s="275"/>
      <c r="F12" s="275"/>
      <c r="G12" s="275"/>
      <c r="H12" s="276"/>
    </row>
    <row r="13" spans="1:8" ht="18" x14ac:dyDescent="0.25">
      <c r="A13" s="186"/>
      <c r="B13" s="187"/>
      <c r="C13" s="187"/>
      <c r="D13" s="188"/>
      <c r="E13" s="188"/>
      <c r="F13" s="188"/>
      <c r="G13" s="188"/>
      <c r="H13" s="189"/>
    </row>
    <row r="14" spans="1:8" ht="18.75" thickBot="1" x14ac:dyDescent="0.3">
      <c r="A14" s="186" t="s">
        <v>256</v>
      </c>
      <c r="B14" s="187"/>
      <c r="C14" s="187"/>
      <c r="D14" s="188"/>
      <c r="E14" s="188"/>
      <c r="F14" s="188"/>
      <c r="G14" s="188"/>
      <c r="H14" s="189"/>
    </row>
    <row r="15" spans="1:8" ht="18.75" customHeight="1" thickBot="1" x14ac:dyDescent="0.3">
      <c r="A15" s="281" t="s">
        <v>35</v>
      </c>
      <c r="B15" s="282"/>
      <c r="C15" s="282"/>
      <c r="D15" s="283"/>
      <c r="E15" s="188"/>
      <c r="F15" s="188"/>
      <c r="G15" s="188"/>
      <c r="H15" s="189"/>
    </row>
    <row r="16" spans="1:8" ht="20.25" customHeight="1" x14ac:dyDescent="0.25">
      <c r="A16" s="277" t="s">
        <v>16</v>
      </c>
      <c r="B16" s="278"/>
      <c r="C16" s="278"/>
      <c r="D16" s="190">
        <v>12051.72</v>
      </c>
      <c r="E16" s="188"/>
      <c r="F16" s="188"/>
      <c r="G16" s="188"/>
      <c r="H16" s="189"/>
    </row>
    <row r="17" spans="1:8" ht="18" x14ac:dyDescent="0.25">
      <c r="A17" s="273" t="s">
        <v>0</v>
      </c>
      <c r="B17" s="274"/>
      <c r="C17" s="274"/>
      <c r="D17" s="191">
        <v>155889.46</v>
      </c>
      <c r="E17" s="192"/>
      <c r="F17" s="193"/>
      <c r="G17" s="193"/>
      <c r="H17" s="194"/>
    </row>
    <row r="18" spans="1:8" ht="18" x14ac:dyDescent="0.25">
      <c r="A18" s="273" t="s">
        <v>17</v>
      </c>
      <c r="B18" s="274"/>
      <c r="C18" s="274"/>
      <c r="D18" s="195">
        <v>29823</v>
      </c>
      <c r="E18" s="196"/>
      <c r="F18" s="193"/>
      <c r="G18" s="193"/>
      <c r="H18" s="194"/>
    </row>
    <row r="19" spans="1:8" ht="18" x14ac:dyDescent="0.25">
      <c r="A19" s="273" t="s">
        <v>1</v>
      </c>
      <c r="B19" s="274"/>
      <c r="C19" s="274"/>
      <c r="D19" s="197" t="s">
        <v>116</v>
      </c>
      <c r="E19" s="198"/>
      <c r="F19" s="193"/>
      <c r="G19" s="193"/>
      <c r="H19" s="194"/>
    </row>
    <row r="20" spans="1:8" ht="18" x14ac:dyDescent="0.25">
      <c r="A20" s="273" t="s">
        <v>18</v>
      </c>
      <c r="B20" s="274"/>
      <c r="C20" s="274"/>
      <c r="D20" s="191">
        <v>-0.66</v>
      </c>
      <c r="E20" s="198"/>
      <c r="F20" s="193"/>
      <c r="G20" s="193"/>
      <c r="H20" s="194"/>
    </row>
    <row r="21" spans="1:8" ht="18" x14ac:dyDescent="0.25">
      <c r="A21" s="273" t="s">
        <v>2</v>
      </c>
      <c r="B21" s="274"/>
      <c r="C21" s="274"/>
      <c r="D21" s="195">
        <v>36320</v>
      </c>
      <c r="E21" s="199"/>
      <c r="F21" s="193"/>
      <c r="G21" s="193"/>
      <c r="H21" s="194"/>
    </row>
    <row r="22" spans="1:8" ht="18" x14ac:dyDescent="0.25">
      <c r="A22" s="279" t="s">
        <v>15</v>
      </c>
      <c r="B22" s="280"/>
      <c r="C22" s="280"/>
      <c r="D22" s="195">
        <v>234083.52</v>
      </c>
      <c r="E22" s="199"/>
      <c r="F22" s="193"/>
      <c r="G22" s="193"/>
      <c r="H22" s="194"/>
    </row>
    <row r="23" spans="1:8" ht="16.5" customHeight="1" x14ac:dyDescent="0.25">
      <c r="A23" s="279" t="s">
        <v>36</v>
      </c>
      <c r="B23" s="280"/>
      <c r="C23" s="280"/>
      <c r="D23" s="200">
        <v>150407.70000000001</v>
      </c>
      <c r="E23" s="201" t="s">
        <v>19</v>
      </c>
      <c r="F23" s="202" t="s">
        <v>3</v>
      </c>
      <c r="G23" s="203"/>
      <c r="H23" s="204" t="s">
        <v>4</v>
      </c>
    </row>
    <row r="24" spans="1:8" ht="19.5" customHeight="1" thickBot="1" x14ac:dyDescent="0.3">
      <c r="A24" s="271" t="s">
        <v>37</v>
      </c>
      <c r="B24" s="272"/>
      <c r="C24" s="272"/>
      <c r="D24" s="205">
        <v>83675.820000000007</v>
      </c>
      <c r="E24" s="206">
        <v>83675.820000000007</v>
      </c>
      <c r="F24" s="203">
        <v>0</v>
      </c>
      <c r="G24" s="203"/>
      <c r="H24" s="207">
        <f>D24-E24-F24</f>
        <v>0</v>
      </c>
    </row>
    <row r="25" spans="1:8" ht="18.75" thickBot="1" x14ac:dyDescent="0.3">
      <c r="A25" s="286"/>
      <c r="B25" s="287"/>
      <c r="C25" s="288"/>
      <c r="D25" s="288"/>
      <c r="E25" s="288"/>
      <c r="F25" s="288"/>
      <c r="G25" s="288"/>
      <c r="H25" s="289"/>
    </row>
    <row r="26" spans="1:8" ht="18.75" thickBot="1" x14ac:dyDescent="0.3">
      <c r="A26" s="208"/>
      <c r="B26" s="208"/>
      <c r="C26" s="208"/>
      <c r="D26" s="208"/>
      <c r="E26" s="199"/>
      <c r="F26" s="208"/>
      <c r="G26" s="208"/>
      <c r="H26" s="208"/>
    </row>
    <row r="27" spans="1:8" ht="18.75" thickBot="1" x14ac:dyDescent="0.25">
      <c r="A27" s="290" t="s">
        <v>5</v>
      </c>
      <c r="B27" s="291"/>
      <c r="C27" s="291"/>
      <c r="D27" s="292" t="s">
        <v>6</v>
      </c>
      <c r="E27" s="292"/>
      <c r="F27" s="292"/>
      <c r="G27" s="292"/>
      <c r="H27" s="293"/>
    </row>
    <row r="28" spans="1:8" ht="15" customHeight="1" x14ac:dyDescent="0.2">
      <c r="A28" s="294" t="s">
        <v>7</v>
      </c>
      <c r="B28" s="295"/>
      <c r="C28" s="295" t="s">
        <v>8</v>
      </c>
      <c r="D28" s="296" t="s">
        <v>9</v>
      </c>
      <c r="E28" s="297" t="s">
        <v>10</v>
      </c>
      <c r="F28" s="296" t="s">
        <v>33</v>
      </c>
      <c r="G28" s="299" t="s">
        <v>11</v>
      </c>
      <c r="H28" s="284" t="s">
        <v>12</v>
      </c>
    </row>
    <row r="29" spans="1:8" ht="18" x14ac:dyDescent="0.25">
      <c r="A29" s="209" t="s">
        <v>21</v>
      </c>
      <c r="B29" s="210"/>
      <c r="C29" s="295"/>
      <c r="D29" s="295"/>
      <c r="E29" s="298"/>
      <c r="F29" s="295"/>
      <c r="G29" s="300"/>
      <c r="H29" s="285"/>
    </row>
    <row r="30" spans="1:8" ht="18" x14ac:dyDescent="0.2">
      <c r="A30" s="211">
        <v>43815</v>
      </c>
      <c r="B30" s="212" t="s">
        <v>140</v>
      </c>
      <c r="C30" s="213" t="s">
        <v>141</v>
      </c>
      <c r="D30" s="213" t="s">
        <v>89</v>
      </c>
      <c r="E30" s="214">
        <v>440</v>
      </c>
      <c r="F30" s="215">
        <v>10201</v>
      </c>
      <c r="G30" s="216">
        <v>43832</v>
      </c>
      <c r="H30" s="15" t="s">
        <v>45</v>
      </c>
    </row>
    <row r="31" spans="1:8" ht="18" x14ac:dyDescent="0.2">
      <c r="A31" s="211">
        <v>43816</v>
      </c>
      <c r="B31" s="212">
        <v>570071</v>
      </c>
      <c r="C31" s="213" t="s">
        <v>142</v>
      </c>
      <c r="D31" s="213" t="s">
        <v>143</v>
      </c>
      <c r="E31" s="214">
        <v>365.7</v>
      </c>
      <c r="F31" s="215">
        <v>10202</v>
      </c>
      <c r="G31" s="216">
        <v>43832</v>
      </c>
      <c r="H31" s="16" t="s">
        <v>45</v>
      </c>
    </row>
    <row r="32" spans="1:8" ht="18" x14ac:dyDescent="0.2">
      <c r="A32" s="211">
        <v>43818</v>
      </c>
      <c r="B32" s="212">
        <v>21934</v>
      </c>
      <c r="C32" s="213" t="s">
        <v>110</v>
      </c>
      <c r="D32" s="213" t="s">
        <v>111</v>
      </c>
      <c r="E32" s="214">
        <v>10868.73</v>
      </c>
      <c r="F32" s="215">
        <v>10203</v>
      </c>
      <c r="G32" s="216">
        <v>43832</v>
      </c>
      <c r="H32" s="16" t="s">
        <v>45</v>
      </c>
    </row>
    <row r="33" spans="1:8" ht="18" x14ac:dyDescent="0.2">
      <c r="A33" s="211">
        <v>43794</v>
      </c>
      <c r="B33" s="212">
        <v>6534</v>
      </c>
      <c r="C33" s="213" t="s">
        <v>144</v>
      </c>
      <c r="D33" s="213" t="s">
        <v>145</v>
      </c>
      <c r="E33" s="214">
        <v>1980.47</v>
      </c>
      <c r="F33" s="215">
        <v>10301</v>
      </c>
      <c r="G33" s="216">
        <v>43833</v>
      </c>
      <c r="H33" s="16" t="s">
        <v>45</v>
      </c>
    </row>
    <row r="34" spans="1:8" ht="18" x14ac:dyDescent="0.2">
      <c r="A34" s="211">
        <v>43821</v>
      </c>
      <c r="B34" s="212">
        <v>178</v>
      </c>
      <c r="C34" s="213" t="s">
        <v>146</v>
      </c>
      <c r="D34" s="213" t="s">
        <v>147</v>
      </c>
      <c r="E34" s="214">
        <v>2920</v>
      </c>
      <c r="F34" s="215">
        <v>10601</v>
      </c>
      <c r="G34" s="216">
        <v>43836</v>
      </c>
      <c r="H34" s="16" t="s">
        <v>49</v>
      </c>
    </row>
    <row r="35" spans="1:8" ht="18" x14ac:dyDescent="0.2">
      <c r="A35" s="211">
        <v>43800</v>
      </c>
      <c r="B35" s="30">
        <v>1.1000012318118099E+17</v>
      </c>
      <c r="C35" s="213" t="s">
        <v>148</v>
      </c>
      <c r="D35" s="213" t="s">
        <v>149</v>
      </c>
      <c r="E35" s="214">
        <v>226.02</v>
      </c>
      <c r="F35" s="215">
        <v>10602</v>
      </c>
      <c r="G35" s="216">
        <v>43836</v>
      </c>
      <c r="H35" s="16" t="s">
        <v>44</v>
      </c>
    </row>
    <row r="36" spans="1:8" ht="18" x14ac:dyDescent="0.2">
      <c r="A36" s="211">
        <v>44170</v>
      </c>
      <c r="B36" s="212">
        <v>1125615443</v>
      </c>
      <c r="C36" s="213" t="s">
        <v>148</v>
      </c>
      <c r="D36" s="213" t="s">
        <v>150</v>
      </c>
      <c r="E36" s="214">
        <v>111.36</v>
      </c>
      <c r="F36" s="215">
        <v>10603</v>
      </c>
      <c r="G36" s="216">
        <v>43836</v>
      </c>
      <c r="H36" s="16" t="s">
        <v>44</v>
      </c>
    </row>
    <row r="37" spans="1:8" ht="18" x14ac:dyDescent="0.2">
      <c r="A37" s="211">
        <v>43795</v>
      </c>
      <c r="B37" s="212" t="s">
        <v>151</v>
      </c>
      <c r="C37" s="213" t="s">
        <v>152</v>
      </c>
      <c r="D37" s="213" t="s">
        <v>153</v>
      </c>
      <c r="E37" s="214">
        <v>2352.08</v>
      </c>
      <c r="F37" s="215">
        <v>10604</v>
      </c>
      <c r="G37" s="216">
        <v>43836</v>
      </c>
      <c r="H37" s="16" t="s">
        <v>45</v>
      </c>
    </row>
    <row r="38" spans="1:8" ht="18" x14ac:dyDescent="0.2">
      <c r="A38" s="211" t="s">
        <v>247</v>
      </c>
      <c r="B38" s="212">
        <v>0</v>
      </c>
      <c r="C38" s="213" t="s">
        <v>78</v>
      </c>
      <c r="D38" s="213" t="s">
        <v>167</v>
      </c>
      <c r="E38" s="217">
        <v>181</v>
      </c>
      <c r="F38" s="215">
        <v>551819000053873</v>
      </c>
      <c r="G38" s="216">
        <v>43837</v>
      </c>
      <c r="H38" s="16" t="s">
        <v>49</v>
      </c>
    </row>
    <row r="39" spans="1:8" ht="18" x14ac:dyDescent="0.2">
      <c r="A39" s="211">
        <v>43800</v>
      </c>
      <c r="B39" s="212">
        <v>150</v>
      </c>
      <c r="C39" s="213" t="s">
        <v>154</v>
      </c>
      <c r="D39" s="213" t="s">
        <v>155</v>
      </c>
      <c r="E39" s="217">
        <v>3923.21</v>
      </c>
      <c r="F39" s="215">
        <v>10701</v>
      </c>
      <c r="G39" s="216">
        <v>43837</v>
      </c>
      <c r="H39" s="16" t="s">
        <v>59</v>
      </c>
    </row>
    <row r="40" spans="1:8" ht="18" x14ac:dyDescent="0.2">
      <c r="A40" s="211">
        <v>43800</v>
      </c>
      <c r="B40" s="212">
        <v>650</v>
      </c>
      <c r="C40" s="213" t="s">
        <v>154</v>
      </c>
      <c r="D40" s="213" t="s">
        <v>156</v>
      </c>
      <c r="E40" s="217">
        <v>399.74</v>
      </c>
      <c r="F40" s="215">
        <v>10702</v>
      </c>
      <c r="G40" s="216">
        <v>43837</v>
      </c>
      <c r="H40" s="16" t="s">
        <v>59</v>
      </c>
    </row>
    <row r="41" spans="1:8" ht="18" x14ac:dyDescent="0.2">
      <c r="A41" s="211">
        <v>43795</v>
      </c>
      <c r="B41" s="212">
        <v>3905</v>
      </c>
      <c r="C41" s="213" t="s">
        <v>157</v>
      </c>
      <c r="D41" s="213" t="s">
        <v>158</v>
      </c>
      <c r="E41" s="214">
        <v>492.5</v>
      </c>
      <c r="F41" s="215">
        <v>10801</v>
      </c>
      <c r="G41" s="216">
        <v>43838</v>
      </c>
      <c r="H41" s="16" t="s">
        <v>45</v>
      </c>
    </row>
    <row r="42" spans="1:8" ht="18" x14ac:dyDescent="0.2">
      <c r="A42" s="211">
        <v>43825</v>
      </c>
      <c r="B42" s="212">
        <v>239993</v>
      </c>
      <c r="C42" s="213" t="s">
        <v>159</v>
      </c>
      <c r="D42" s="213" t="s">
        <v>160</v>
      </c>
      <c r="E42" s="214">
        <v>2608.96</v>
      </c>
      <c r="F42" s="215">
        <v>10802</v>
      </c>
      <c r="G42" s="216">
        <v>43838</v>
      </c>
      <c r="H42" s="16" t="s">
        <v>45</v>
      </c>
    </row>
    <row r="43" spans="1:8" ht="18" x14ac:dyDescent="0.2">
      <c r="A43" s="211">
        <v>43825</v>
      </c>
      <c r="B43" s="212">
        <v>239006</v>
      </c>
      <c r="C43" s="213" t="s">
        <v>161</v>
      </c>
      <c r="D43" s="213" t="s">
        <v>162</v>
      </c>
      <c r="E43" s="214">
        <v>1726.56</v>
      </c>
      <c r="F43" s="215">
        <v>10803</v>
      </c>
      <c r="G43" s="216">
        <v>43838</v>
      </c>
      <c r="H43" s="16" t="s">
        <v>45</v>
      </c>
    </row>
    <row r="44" spans="1:8" ht="18" x14ac:dyDescent="0.2">
      <c r="A44" s="211">
        <v>43474</v>
      </c>
      <c r="B44" s="212">
        <v>1410</v>
      </c>
      <c r="C44" s="213" t="s">
        <v>163</v>
      </c>
      <c r="D44" s="213" t="s">
        <v>87</v>
      </c>
      <c r="E44" s="214">
        <v>1571.2</v>
      </c>
      <c r="F44" s="215">
        <v>10901</v>
      </c>
      <c r="G44" s="216">
        <v>43839</v>
      </c>
      <c r="H44" s="16" t="s">
        <v>45</v>
      </c>
    </row>
    <row r="45" spans="1:8" ht="18" x14ac:dyDescent="0.2">
      <c r="A45" s="211">
        <v>43825</v>
      </c>
      <c r="B45" s="212">
        <v>573075</v>
      </c>
      <c r="C45" s="213" t="s">
        <v>142</v>
      </c>
      <c r="D45" s="213" t="s">
        <v>164</v>
      </c>
      <c r="E45" s="214">
        <v>339.35</v>
      </c>
      <c r="F45" s="215">
        <v>10902</v>
      </c>
      <c r="G45" s="216">
        <v>43839</v>
      </c>
      <c r="H45" s="16" t="s">
        <v>45</v>
      </c>
    </row>
    <row r="46" spans="1:8" ht="18" x14ac:dyDescent="0.2">
      <c r="A46" s="211">
        <v>43819</v>
      </c>
      <c r="B46" s="212" t="s">
        <v>165</v>
      </c>
      <c r="C46" s="213" t="s">
        <v>70</v>
      </c>
      <c r="D46" s="213" t="s">
        <v>48</v>
      </c>
      <c r="E46" s="214">
        <v>4399.1499999999996</v>
      </c>
      <c r="F46" s="215">
        <v>550583000126863</v>
      </c>
      <c r="G46" s="216">
        <v>43840</v>
      </c>
      <c r="H46" s="16" t="s">
        <v>49</v>
      </c>
    </row>
    <row r="47" spans="1:8" ht="18" x14ac:dyDescent="0.2">
      <c r="A47" s="211">
        <v>43819</v>
      </c>
      <c r="B47" s="212" t="s">
        <v>166</v>
      </c>
      <c r="C47" s="213" t="s">
        <v>70</v>
      </c>
      <c r="D47" s="213" t="s">
        <v>48</v>
      </c>
      <c r="E47" s="214">
        <v>4610.5</v>
      </c>
      <c r="F47" s="215">
        <v>550583000126863</v>
      </c>
      <c r="G47" s="216">
        <v>43840</v>
      </c>
      <c r="H47" s="16" t="s">
        <v>49</v>
      </c>
    </row>
    <row r="48" spans="1:8" ht="18" x14ac:dyDescent="0.2">
      <c r="A48" s="211">
        <v>43800</v>
      </c>
      <c r="B48" s="212">
        <v>0</v>
      </c>
      <c r="C48" s="213" t="s">
        <v>67</v>
      </c>
      <c r="D48" s="213" t="s">
        <v>90</v>
      </c>
      <c r="E48" s="214">
        <v>1276.2</v>
      </c>
      <c r="F48" s="215">
        <v>551819000043032</v>
      </c>
      <c r="G48" s="216">
        <v>43840</v>
      </c>
      <c r="H48" s="16" t="s">
        <v>49</v>
      </c>
    </row>
    <row r="49" spans="1:8" ht="18" x14ac:dyDescent="0.2">
      <c r="A49" s="211" t="s">
        <v>247</v>
      </c>
      <c r="B49" s="212">
        <v>0</v>
      </c>
      <c r="C49" s="213" t="s">
        <v>67</v>
      </c>
      <c r="D49" s="213" t="s">
        <v>167</v>
      </c>
      <c r="E49" s="217">
        <v>57.33</v>
      </c>
      <c r="F49" s="215">
        <v>551819000043032</v>
      </c>
      <c r="G49" s="216">
        <v>43840</v>
      </c>
      <c r="H49" s="16" t="s">
        <v>49</v>
      </c>
    </row>
    <row r="50" spans="1:8" ht="18" x14ac:dyDescent="0.2">
      <c r="A50" s="211">
        <v>43800</v>
      </c>
      <c r="B50" s="212">
        <v>0</v>
      </c>
      <c r="C50" s="213" t="s">
        <v>50</v>
      </c>
      <c r="D50" s="213" t="s">
        <v>90</v>
      </c>
      <c r="E50" s="214">
        <v>1323.2</v>
      </c>
      <c r="F50" s="215">
        <v>551819000049120</v>
      </c>
      <c r="G50" s="216">
        <v>43840</v>
      </c>
      <c r="H50" s="16" t="s">
        <v>49</v>
      </c>
    </row>
    <row r="51" spans="1:8" ht="18" x14ac:dyDescent="0.2">
      <c r="A51" s="211" t="s">
        <v>247</v>
      </c>
      <c r="B51" s="212">
        <v>0</v>
      </c>
      <c r="C51" s="213" t="s">
        <v>50</v>
      </c>
      <c r="D51" s="213" t="s">
        <v>167</v>
      </c>
      <c r="E51" s="214">
        <v>57.33</v>
      </c>
      <c r="F51" s="215">
        <v>551819000050062</v>
      </c>
      <c r="G51" s="216">
        <v>43840</v>
      </c>
      <c r="H51" s="16" t="s">
        <v>49</v>
      </c>
    </row>
    <row r="52" spans="1:8" ht="18" x14ac:dyDescent="0.2">
      <c r="A52" s="211">
        <v>43800</v>
      </c>
      <c r="B52" s="212">
        <v>3</v>
      </c>
      <c r="C52" s="213" t="s">
        <v>51</v>
      </c>
      <c r="D52" s="213" t="s">
        <v>94</v>
      </c>
      <c r="E52" s="214">
        <v>300</v>
      </c>
      <c r="F52" s="215">
        <v>551819000050062</v>
      </c>
      <c r="G52" s="216">
        <v>43840</v>
      </c>
      <c r="H52" s="16" t="s">
        <v>49</v>
      </c>
    </row>
    <row r="53" spans="1:8" ht="18" x14ac:dyDescent="0.2">
      <c r="A53" s="211">
        <v>43800</v>
      </c>
      <c r="B53" s="212">
        <v>0</v>
      </c>
      <c r="C53" s="213" t="s">
        <v>52</v>
      </c>
      <c r="D53" s="213" t="s">
        <v>90</v>
      </c>
      <c r="E53" s="214">
        <v>1276.2</v>
      </c>
      <c r="F53" s="215">
        <v>551819000050233</v>
      </c>
      <c r="G53" s="216">
        <v>43840</v>
      </c>
      <c r="H53" s="16" t="s">
        <v>49</v>
      </c>
    </row>
    <row r="54" spans="1:8" ht="18" x14ac:dyDescent="0.2">
      <c r="A54" s="211"/>
      <c r="B54" s="212"/>
      <c r="C54" s="213" t="s">
        <v>52</v>
      </c>
      <c r="D54" s="213" t="s">
        <v>167</v>
      </c>
      <c r="E54" s="214">
        <v>53</v>
      </c>
      <c r="F54" s="215">
        <v>551819000050233</v>
      </c>
      <c r="G54" s="216">
        <v>43840</v>
      </c>
      <c r="H54" s="16" t="s">
        <v>49</v>
      </c>
    </row>
    <row r="55" spans="1:8" ht="18" x14ac:dyDescent="0.2">
      <c r="A55" s="211">
        <v>43800</v>
      </c>
      <c r="B55" s="212">
        <v>0</v>
      </c>
      <c r="C55" s="213" t="s">
        <v>68</v>
      </c>
      <c r="D55" s="213" t="s">
        <v>90</v>
      </c>
      <c r="E55" s="214">
        <v>1387.2</v>
      </c>
      <c r="F55" s="215">
        <v>551819000051695</v>
      </c>
      <c r="G55" s="216">
        <v>43840</v>
      </c>
      <c r="H55" s="16" t="s">
        <v>49</v>
      </c>
    </row>
    <row r="56" spans="1:8" ht="18" x14ac:dyDescent="0.2">
      <c r="A56" s="211" t="s">
        <v>247</v>
      </c>
      <c r="B56" s="212">
        <v>0</v>
      </c>
      <c r="C56" s="213" t="s">
        <v>68</v>
      </c>
      <c r="D56" s="213" t="s">
        <v>167</v>
      </c>
      <c r="E56" s="214">
        <v>56.33</v>
      </c>
      <c r="F56" s="215">
        <v>551819000051695</v>
      </c>
      <c r="G56" s="216">
        <v>43840</v>
      </c>
      <c r="H56" s="16" t="s">
        <v>49</v>
      </c>
    </row>
    <row r="57" spans="1:8" ht="18" x14ac:dyDescent="0.2">
      <c r="A57" s="211">
        <v>44166</v>
      </c>
      <c r="B57" s="212">
        <v>0</v>
      </c>
      <c r="C57" s="213" t="s">
        <v>78</v>
      </c>
      <c r="D57" s="213" t="s">
        <v>90</v>
      </c>
      <c r="E57" s="214">
        <v>60.33</v>
      </c>
      <c r="F57" s="215">
        <v>551819000053873</v>
      </c>
      <c r="G57" s="216">
        <v>43840</v>
      </c>
      <c r="H57" s="16" t="s">
        <v>49</v>
      </c>
    </row>
    <row r="58" spans="1:8" ht="18" x14ac:dyDescent="0.2">
      <c r="A58" s="211">
        <v>43800</v>
      </c>
      <c r="B58" s="212">
        <v>4</v>
      </c>
      <c r="C58" s="213" t="s">
        <v>118</v>
      </c>
      <c r="D58" s="213" t="s">
        <v>94</v>
      </c>
      <c r="E58" s="214">
        <v>300</v>
      </c>
      <c r="F58" s="215">
        <v>551819510050075</v>
      </c>
      <c r="G58" s="216">
        <v>43840</v>
      </c>
      <c r="H58" s="16" t="s">
        <v>49</v>
      </c>
    </row>
    <row r="59" spans="1:8" ht="18" x14ac:dyDescent="0.2">
      <c r="A59" s="211">
        <v>43800</v>
      </c>
      <c r="B59" s="212">
        <v>5</v>
      </c>
      <c r="C59" s="213" t="s">
        <v>95</v>
      </c>
      <c r="D59" s="213" t="s">
        <v>94</v>
      </c>
      <c r="E59" s="214">
        <v>137</v>
      </c>
      <c r="F59" s="215">
        <v>551819510050084</v>
      </c>
      <c r="G59" s="216">
        <v>43840</v>
      </c>
      <c r="H59" s="16" t="s">
        <v>49</v>
      </c>
    </row>
    <row r="60" spans="1:8" ht="18" x14ac:dyDescent="0.2">
      <c r="A60" s="211">
        <v>43800</v>
      </c>
      <c r="B60" s="212">
        <v>7</v>
      </c>
      <c r="C60" s="213" t="s">
        <v>168</v>
      </c>
      <c r="D60" s="213" t="s">
        <v>94</v>
      </c>
      <c r="E60" s="214">
        <v>300</v>
      </c>
      <c r="F60" s="215">
        <v>551819510055703</v>
      </c>
      <c r="G60" s="216">
        <v>43840</v>
      </c>
      <c r="H60" s="16" t="s">
        <v>49</v>
      </c>
    </row>
    <row r="61" spans="1:8" ht="18" x14ac:dyDescent="0.2">
      <c r="A61" s="211">
        <v>43800</v>
      </c>
      <c r="B61" s="212">
        <v>6</v>
      </c>
      <c r="C61" s="213" t="s">
        <v>169</v>
      </c>
      <c r="D61" s="213" t="s">
        <v>94</v>
      </c>
      <c r="E61" s="214">
        <v>300</v>
      </c>
      <c r="F61" s="215">
        <v>551819510055709</v>
      </c>
      <c r="G61" s="216">
        <v>43840</v>
      </c>
      <c r="H61" s="16" t="s">
        <v>49</v>
      </c>
    </row>
    <row r="62" spans="1:8" ht="18" x14ac:dyDescent="0.2">
      <c r="A62" s="211">
        <v>43800</v>
      </c>
      <c r="B62" s="212">
        <v>0</v>
      </c>
      <c r="C62" s="213" t="s">
        <v>53</v>
      </c>
      <c r="D62" s="213" t="s">
        <v>90</v>
      </c>
      <c r="E62" s="214">
        <v>2985</v>
      </c>
      <c r="F62" s="215">
        <v>552062000034391</v>
      </c>
      <c r="G62" s="216">
        <v>43840</v>
      </c>
      <c r="H62" s="16" t="s">
        <v>49</v>
      </c>
    </row>
    <row r="63" spans="1:8" ht="18" x14ac:dyDescent="0.2">
      <c r="A63" s="211" t="s">
        <v>247</v>
      </c>
      <c r="B63" s="212">
        <v>0</v>
      </c>
      <c r="C63" s="213" t="s">
        <v>53</v>
      </c>
      <c r="D63" s="213" t="s">
        <v>167</v>
      </c>
      <c r="E63" s="214">
        <v>144.66999999999999</v>
      </c>
      <c r="F63" s="215">
        <v>552062000034391</v>
      </c>
      <c r="G63" s="216">
        <v>43840</v>
      </c>
      <c r="H63" s="16" t="s">
        <v>49</v>
      </c>
    </row>
    <row r="64" spans="1:8" ht="18" x14ac:dyDescent="0.2">
      <c r="A64" s="211">
        <v>43800</v>
      </c>
      <c r="B64" s="212">
        <v>0</v>
      </c>
      <c r="C64" s="213" t="s">
        <v>170</v>
      </c>
      <c r="D64" s="213" t="s">
        <v>90</v>
      </c>
      <c r="E64" s="214">
        <v>1221</v>
      </c>
      <c r="F64" s="215">
        <v>552062510006152</v>
      </c>
      <c r="G64" s="216">
        <v>43840</v>
      </c>
      <c r="H64" s="16" t="s">
        <v>49</v>
      </c>
    </row>
    <row r="65" spans="1:8" ht="18" x14ac:dyDescent="0.2">
      <c r="A65" s="211">
        <v>43770</v>
      </c>
      <c r="B65" s="212">
        <v>0</v>
      </c>
      <c r="C65" s="213" t="s">
        <v>54</v>
      </c>
      <c r="D65" s="213" t="s">
        <v>90</v>
      </c>
      <c r="E65" s="214">
        <v>1276.2</v>
      </c>
      <c r="F65" s="215">
        <v>553386000018197</v>
      </c>
      <c r="G65" s="216">
        <v>43840</v>
      </c>
      <c r="H65" s="16" t="s">
        <v>49</v>
      </c>
    </row>
    <row r="66" spans="1:8" ht="18" x14ac:dyDescent="0.2">
      <c r="A66" s="211" t="s">
        <v>247</v>
      </c>
      <c r="B66" s="212">
        <v>0</v>
      </c>
      <c r="C66" s="213" t="s">
        <v>54</v>
      </c>
      <c r="D66" s="213" t="s">
        <v>167</v>
      </c>
      <c r="E66" s="214">
        <v>53</v>
      </c>
      <c r="F66" s="215">
        <v>553386000018197</v>
      </c>
      <c r="G66" s="216">
        <v>43840</v>
      </c>
      <c r="H66" s="16" t="s">
        <v>49</v>
      </c>
    </row>
    <row r="67" spans="1:8" ht="18" x14ac:dyDescent="0.2">
      <c r="A67" s="211">
        <v>43800</v>
      </c>
      <c r="B67" s="212">
        <v>1</v>
      </c>
      <c r="C67" s="213" t="s">
        <v>113</v>
      </c>
      <c r="D67" s="213" t="s">
        <v>96</v>
      </c>
      <c r="E67" s="214">
        <v>300</v>
      </c>
      <c r="F67" s="215">
        <v>553558000017353</v>
      </c>
      <c r="G67" s="216">
        <v>43840</v>
      </c>
      <c r="H67" s="16" t="s">
        <v>49</v>
      </c>
    </row>
    <row r="68" spans="1:8" ht="18" x14ac:dyDescent="0.2">
      <c r="A68" s="211">
        <v>43800</v>
      </c>
      <c r="B68" s="212">
        <v>0</v>
      </c>
      <c r="C68" s="213" t="s">
        <v>104</v>
      </c>
      <c r="D68" s="213" t="s">
        <v>90</v>
      </c>
      <c r="E68" s="214">
        <v>2965</v>
      </c>
      <c r="F68" s="215">
        <v>553558000017763</v>
      </c>
      <c r="G68" s="216">
        <v>43840</v>
      </c>
      <c r="H68" s="16" t="s">
        <v>49</v>
      </c>
    </row>
    <row r="69" spans="1:8" ht="18" x14ac:dyDescent="0.2">
      <c r="A69" s="211">
        <v>43800</v>
      </c>
      <c r="B69" s="212">
        <v>0</v>
      </c>
      <c r="C69" s="213" t="s">
        <v>104</v>
      </c>
      <c r="D69" s="213" t="s">
        <v>167</v>
      </c>
      <c r="E69" s="214">
        <v>141.33000000000001</v>
      </c>
      <c r="F69" s="215">
        <v>553558000017763</v>
      </c>
      <c r="G69" s="216">
        <v>43840</v>
      </c>
      <c r="H69" s="16" t="s">
        <v>49</v>
      </c>
    </row>
    <row r="70" spans="1:8" ht="18" x14ac:dyDescent="0.2">
      <c r="A70" s="211">
        <v>43800</v>
      </c>
      <c r="B70" s="212">
        <v>0</v>
      </c>
      <c r="C70" s="213" t="s">
        <v>55</v>
      </c>
      <c r="D70" s="213" t="s">
        <v>90</v>
      </c>
      <c r="E70" s="214">
        <v>1276.2</v>
      </c>
      <c r="F70" s="215">
        <v>553558000025137</v>
      </c>
      <c r="G70" s="216">
        <v>43840</v>
      </c>
      <c r="H70" s="16" t="s">
        <v>49</v>
      </c>
    </row>
    <row r="71" spans="1:8" ht="18" x14ac:dyDescent="0.2">
      <c r="A71" s="211">
        <v>43800</v>
      </c>
      <c r="B71" s="212">
        <v>0</v>
      </c>
      <c r="C71" s="213" t="s">
        <v>55</v>
      </c>
      <c r="D71" s="213" t="s">
        <v>167</v>
      </c>
      <c r="E71" s="214">
        <v>50</v>
      </c>
      <c r="F71" s="215">
        <v>553558000025137</v>
      </c>
      <c r="G71" s="216">
        <v>43840</v>
      </c>
      <c r="H71" s="16" t="s">
        <v>49</v>
      </c>
    </row>
    <row r="72" spans="1:8" ht="18" x14ac:dyDescent="0.2">
      <c r="A72" s="211">
        <v>43800</v>
      </c>
      <c r="B72" s="212">
        <v>0</v>
      </c>
      <c r="C72" s="213" t="s">
        <v>56</v>
      </c>
      <c r="D72" s="213" t="s">
        <v>90</v>
      </c>
      <c r="E72" s="214">
        <v>1384.2</v>
      </c>
      <c r="F72" s="215">
        <v>553558000025545</v>
      </c>
      <c r="G72" s="216">
        <v>43840</v>
      </c>
      <c r="H72" s="16" t="s">
        <v>49</v>
      </c>
    </row>
    <row r="73" spans="1:8" ht="18" x14ac:dyDescent="0.2">
      <c r="A73" s="211">
        <v>43800</v>
      </c>
      <c r="B73" s="212">
        <v>0</v>
      </c>
      <c r="C73" s="213" t="s">
        <v>56</v>
      </c>
      <c r="D73" s="213" t="s">
        <v>167</v>
      </c>
      <c r="E73" s="214">
        <v>56</v>
      </c>
      <c r="F73" s="215">
        <v>553558000025545</v>
      </c>
      <c r="G73" s="216">
        <v>43840</v>
      </c>
      <c r="H73" s="16" t="s">
        <v>49</v>
      </c>
    </row>
    <row r="74" spans="1:8" ht="18" x14ac:dyDescent="0.2">
      <c r="A74" s="211">
        <v>43800</v>
      </c>
      <c r="B74" s="212">
        <v>0</v>
      </c>
      <c r="C74" s="218" t="s">
        <v>69</v>
      </c>
      <c r="D74" s="219" t="s">
        <v>90</v>
      </c>
      <c r="E74" s="220">
        <v>1416.2</v>
      </c>
      <c r="F74" s="221">
        <v>553558000025675</v>
      </c>
      <c r="G74" s="216">
        <v>43840</v>
      </c>
      <c r="H74" s="17" t="s">
        <v>49</v>
      </c>
    </row>
    <row r="75" spans="1:8" ht="18" x14ac:dyDescent="0.2">
      <c r="A75" s="211">
        <v>43800</v>
      </c>
      <c r="B75" s="212">
        <v>0</v>
      </c>
      <c r="C75" s="218" t="s">
        <v>69</v>
      </c>
      <c r="D75" s="219" t="s">
        <v>90</v>
      </c>
      <c r="E75" s="220">
        <v>53</v>
      </c>
      <c r="F75" s="221">
        <v>553558000025675</v>
      </c>
      <c r="G75" s="216">
        <v>43840</v>
      </c>
      <c r="H75" s="17" t="s">
        <v>49</v>
      </c>
    </row>
    <row r="76" spans="1:8" ht="18" x14ac:dyDescent="0.2">
      <c r="A76" s="211">
        <v>43800</v>
      </c>
      <c r="B76" s="212">
        <v>0</v>
      </c>
      <c r="C76" s="213" t="s">
        <v>92</v>
      </c>
      <c r="D76" s="213" t="s">
        <v>90</v>
      </c>
      <c r="E76" s="214">
        <v>1695.2</v>
      </c>
      <c r="F76" s="215">
        <v>553558000025738</v>
      </c>
      <c r="G76" s="216">
        <v>43840</v>
      </c>
      <c r="H76" s="16" t="s">
        <v>49</v>
      </c>
    </row>
    <row r="77" spans="1:8" ht="18" x14ac:dyDescent="0.2">
      <c r="A77" s="211">
        <v>43800</v>
      </c>
      <c r="B77" s="212">
        <v>0</v>
      </c>
      <c r="C77" s="213" t="s">
        <v>92</v>
      </c>
      <c r="D77" s="213" t="s">
        <v>167</v>
      </c>
      <c r="E77" s="214">
        <v>73.33</v>
      </c>
      <c r="F77" s="215">
        <v>553558000025738</v>
      </c>
      <c r="G77" s="216">
        <v>43840</v>
      </c>
      <c r="H77" s="16" t="s">
        <v>49</v>
      </c>
    </row>
    <row r="78" spans="1:8" ht="18" x14ac:dyDescent="0.2">
      <c r="A78" s="211">
        <v>43800</v>
      </c>
      <c r="B78" s="212">
        <v>0</v>
      </c>
      <c r="C78" s="213" t="s">
        <v>171</v>
      </c>
      <c r="D78" s="213" t="s">
        <v>90</v>
      </c>
      <c r="E78" s="214">
        <v>1322.2</v>
      </c>
      <c r="F78" s="215">
        <v>553558000026658</v>
      </c>
      <c r="G78" s="216">
        <v>43840</v>
      </c>
      <c r="H78" s="16" t="s">
        <v>49</v>
      </c>
    </row>
    <row r="79" spans="1:8" ht="18" x14ac:dyDescent="0.2">
      <c r="A79" s="211" t="s">
        <v>247</v>
      </c>
      <c r="B79" s="212">
        <v>0</v>
      </c>
      <c r="C79" s="213" t="s">
        <v>171</v>
      </c>
      <c r="D79" s="213" t="s">
        <v>167</v>
      </c>
      <c r="E79" s="214">
        <v>9.67</v>
      </c>
      <c r="F79" s="215">
        <v>553558000026658</v>
      </c>
      <c r="G79" s="216">
        <v>43840</v>
      </c>
      <c r="H79" s="16" t="s">
        <v>49</v>
      </c>
    </row>
    <row r="80" spans="1:8" ht="18" x14ac:dyDescent="0.2">
      <c r="A80" s="211">
        <v>43800</v>
      </c>
      <c r="B80" s="212">
        <v>2</v>
      </c>
      <c r="C80" s="213" t="s">
        <v>172</v>
      </c>
      <c r="D80" s="213" t="s">
        <v>94</v>
      </c>
      <c r="E80" s="214">
        <v>300</v>
      </c>
      <c r="F80" s="215">
        <v>553558510018517</v>
      </c>
      <c r="G80" s="216">
        <v>43840</v>
      </c>
      <c r="H80" s="16" t="s">
        <v>49</v>
      </c>
    </row>
    <row r="81" spans="1:8" ht="18" x14ac:dyDescent="0.2">
      <c r="A81" s="211">
        <v>43800</v>
      </c>
      <c r="B81" s="212">
        <v>0</v>
      </c>
      <c r="C81" s="213" t="s">
        <v>57</v>
      </c>
      <c r="D81" s="213" t="s">
        <v>90</v>
      </c>
      <c r="E81" s="214">
        <v>1214.2</v>
      </c>
      <c r="F81" s="215">
        <v>557039000010124</v>
      </c>
      <c r="G81" s="216">
        <v>43840</v>
      </c>
      <c r="H81" s="16" t="s">
        <v>49</v>
      </c>
    </row>
    <row r="82" spans="1:8" ht="18" x14ac:dyDescent="0.2">
      <c r="A82" s="211">
        <v>43800</v>
      </c>
      <c r="B82" s="212">
        <v>0</v>
      </c>
      <c r="C82" s="213" t="s">
        <v>57</v>
      </c>
      <c r="D82" s="213" t="s">
        <v>167</v>
      </c>
      <c r="E82" s="214">
        <v>58.33</v>
      </c>
      <c r="F82" s="215">
        <v>557039000010124</v>
      </c>
      <c r="G82" s="216">
        <v>43840</v>
      </c>
      <c r="H82" s="16" t="s">
        <v>49</v>
      </c>
    </row>
    <row r="83" spans="1:8" ht="18" x14ac:dyDescent="0.2">
      <c r="A83" s="211">
        <v>43800</v>
      </c>
      <c r="B83" s="212">
        <v>0</v>
      </c>
      <c r="C83" s="213" t="s">
        <v>58</v>
      </c>
      <c r="D83" s="213" t="s">
        <v>90</v>
      </c>
      <c r="E83" s="214">
        <v>1572.2</v>
      </c>
      <c r="F83" s="215">
        <v>557039000010461</v>
      </c>
      <c r="G83" s="216">
        <v>43840</v>
      </c>
      <c r="H83" s="16" t="s">
        <v>49</v>
      </c>
    </row>
    <row r="84" spans="1:8" ht="18" x14ac:dyDescent="0.2">
      <c r="A84" s="211">
        <v>43800</v>
      </c>
      <c r="B84" s="212">
        <v>0</v>
      </c>
      <c r="C84" s="213" t="s">
        <v>58</v>
      </c>
      <c r="D84" s="213" t="s">
        <v>167</v>
      </c>
      <c r="E84" s="214">
        <v>59.33</v>
      </c>
      <c r="F84" s="215">
        <v>557039000010461</v>
      </c>
      <c r="G84" s="216">
        <v>43840</v>
      </c>
      <c r="H84" s="16" t="s">
        <v>49</v>
      </c>
    </row>
    <row r="85" spans="1:8" ht="18" x14ac:dyDescent="0.2">
      <c r="A85" s="211">
        <v>43800</v>
      </c>
      <c r="B85" s="212">
        <v>0</v>
      </c>
      <c r="C85" s="213" t="s">
        <v>173</v>
      </c>
      <c r="D85" s="213" t="s">
        <v>90</v>
      </c>
      <c r="E85" s="214">
        <v>988.2</v>
      </c>
      <c r="F85" s="215">
        <v>557039000015418</v>
      </c>
      <c r="G85" s="216">
        <v>43840</v>
      </c>
      <c r="H85" s="16" t="s">
        <v>49</v>
      </c>
    </row>
    <row r="86" spans="1:8" ht="18" x14ac:dyDescent="0.2">
      <c r="A86" s="211">
        <v>43800</v>
      </c>
      <c r="B86" s="212">
        <v>0</v>
      </c>
      <c r="C86" s="213" t="s">
        <v>174</v>
      </c>
      <c r="D86" s="213" t="s">
        <v>90</v>
      </c>
      <c r="E86" s="214">
        <v>1089.2</v>
      </c>
      <c r="F86" s="215">
        <v>557059000009672</v>
      </c>
      <c r="G86" s="216">
        <v>43840</v>
      </c>
      <c r="H86" s="16" t="s">
        <v>49</v>
      </c>
    </row>
    <row r="87" spans="1:8" ht="18" x14ac:dyDescent="0.2">
      <c r="A87" s="211">
        <v>43819</v>
      </c>
      <c r="B87" s="212">
        <v>238182</v>
      </c>
      <c r="C87" s="213" t="s">
        <v>161</v>
      </c>
      <c r="D87" s="213" t="s">
        <v>86</v>
      </c>
      <c r="E87" s="214">
        <v>1082.02</v>
      </c>
      <c r="F87" s="215">
        <v>11001</v>
      </c>
      <c r="G87" s="216">
        <v>43840</v>
      </c>
      <c r="H87" s="16" t="s">
        <v>45</v>
      </c>
    </row>
    <row r="88" spans="1:8" ht="18" x14ac:dyDescent="0.2">
      <c r="A88" s="211">
        <v>43819</v>
      </c>
      <c r="B88" s="212">
        <v>239380</v>
      </c>
      <c r="C88" s="213" t="s">
        <v>159</v>
      </c>
      <c r="D88" s="213" t="s">
        <v>175</v>
      </c>
      <c r="E88" s="217">
        <v>1150.72</v>
      </c>
      <c r="F88" s="215">
        <v>11002</v>
      </c>
      <c r="G88" s="216">
        <v>43840</v>
      </c>
      <c r="H88" s="16" t="s">
        <v>45</v>
      </c>
    </row>
    <row r="89" spans="1:8" ht="18" x14ac:dyDescent="0.2">
      <c r="A89" s="211">
        <v>43815</v>
      </c>
      <c r="B89" s="212" t="s">
        <v>176</v>
      </c>
      <c r="C89" s="213" t="s">
        <v>80</v>
      </c>
      <c r="D89" s="213" t="s">
        <v>177</v>
      </c>
      <c r="E89" s="214">
        <v>4360.5</v>
      </c>
      <c r="F89" s="215">
        <v>11003</v>
      </c>
      <c r="G89" s="216">
        <v>43840</v>
      </c>
      <c r="H89" s="16" t="s">
        <v>45</v>
      </c>
    </row>
    <row r="90" spans="1:8" ht="18" x14ac:dyDescent="0.2">
      <c r="A90" s="211">
        <v>43833</v>
      </c>
      <c r="B90" s="212">
        <v>114309</v>
      </c>
      <c r="C90" s="213" t="s">
        <v>79</v>
      </c>
      <c r="D90" s="213" t="s">
        <v>60</v>
      </c>
      <c r="E90" s="214">
        <v>564.94000000000005</v>
      </c>
      <c r="F90" s="215">
        <v>11004</v>
      </c>
      <c r="G90" s="216">
        <v>43840</v>
      </c>
      <c r="H90" s="16" t="s">
        <v>45</v>
      </c>
    </row>
    <row r="91" spans="1:8" ht="18" x14ac:dyDescent="0.2">
      <c r="A91" s="211">
        <v>43831</v>
      </c>
      <c r="B91" s="212">
        <v>0</v>
      </c>
      <c r="C91" s="213" t="s">
        <v>91</v>
      </c>
      <c r="D91" s="213" t="s">
        <v>178</v>
      </c>
      <c r="E91" s="214">
        <v>327.3</v>
      </c>
      <c r="F91" s="215">
        <v>11005</v>
      </c>
      <c r="G91" s="216">
        <v>43840</v>
      </c>
      <c r="H91" s="16" t="s">
        <v>49</v>
      </c>
    </row>
    <row r="92" spans="1:8" ht="18" x14ac:dyDescent="0.2">
      <c r="A92" s="211">
        <v>43831</v>
      </c>
      <c r="B92" s="30">
        <v>820101200240990</v>
      </c>
      <c r="C92" s="213" t="s">
        <v>88</v>
      </c>
      <c r="D92" s="213" t="s">
        <v>103</v>
      </c>
      <c r="E92" s="214">
        <v>1.2</v>
      </c>
      <c r="F92" s="215">
        <v>13113</v>
      </c>
      <c r="G92" s="216">
        <v>43840</v>
      </c>
      <c r="H92" s="16" t="s">
        <v>47</v>
      </c>
    </row>
    <row r="93" spans="1:8" ht="18" x14ac:dyDescent="0.2">
      <c r="A93" s="211">
        <v>43831</v>
      </c>
      <c r="B93" s="30">
        <v>820101200240991</v>
      </c>
      <c r="C93" s="213" t="s">
        <v>88</v>
      </c>
      <c r="D93" s="213" t="s">
        <v>103</v>
      </c>
      <c r="E93" s="214">
        <v>1.2</v>
      </c>
      <c r="F93" s="215">
        <v>13113</v>
      </c>
      <c r="G93" s="216">
        <v>43840</v>
      </c>
      <c r="H93" s="16" t="s">
        <v>47</v>
      </c>
    </row>
    <row r="94" spans="1:8" ht="18" x14ac:dyDescent="0.2">
      <c r="A94" s="211">
        <v>43831</v>
      </c>
      <c r="B94" s="30">
        <v>820101200240992</v>
      </c>
      <c r="C94" s="213" t="s">
        <v>88</v>
      </c>
      <c r="D94" s="213" t="s">
        <v>103</v>
      </c>
      <c r="E94" s="214">
        <v>1.2</v>
      </c>
      <c r="F94" s="215">
        <v>13113</v>
      </c>
      <c r="G94" s="216">
        <v>43840</v>
      </c>
      <c r="H94" s="16" t="s">
        <v>47</v>
      </c>
    </row>
    <row r="95" spans="1:8" ht="18" x14ac:dyDescent="0.2">
      <c r="A95" s="211">
        <v>43831</v>
      </c>
      <c r="B95" s="30">
        <v>820101200240993</v>
      </c>
      <c r="C95" s="213" t="s">
        <v>88</v>
      </c>
      <c r="D95" s="213" t="s">
        <v>103</v>
      </c>
      <c r="E95" s="214">
        <v>1.2</v>
      </c>
      <c r="F95" s="215">
        <v>13113</v>
      </c>
      <c r="G95" s="216">
        <v>43840</v>
      </c>
      <c r="H95" s="16" t="s">
        <v>47</v>
      </c>
    </row>
    <row r="96" spans="1:8" ht="18" x14ac:dyDescent="0.2">
      <c r="A96" s="211">
        <v>43831</v>
      </c>
      <c r="B96" s="30">
        <v>820101200240994</v>
      </c>
      <c r="C96" s="213" t="s">
        <v>88</v>
      </c>
      <c r="D96" s="213" t="s">
        <v>103</v>
      </c>
      <c r="E96" s="214">
        <v>1.2</v>
      </c>
      <c r="F96" s="215">
        <v>13113</v>
      </c>
      <c r="G96" s="216">
        <v>43840</v>
      </c>
      <c r="H96" s="16" t="s">
        <v>47</v>
      </c>
    </row>
    <row r="97" spans="1:8" ht="18" x14ac:dyDescent="0.2">
      <c r="A97" s="211">
        <v>43831</v>
      </c>
      <c r="B97" s="30">
        <v>820101200240995</v>
      </c>
      <c r="C97" s="213" t="s">
        <v>88</v>
      </c>
      <c r="D97" s="213" t="s">
        <v>103</v>
      </c>
      <c r="E97" s="214">
        <v>1.2</v>
      </c>
      <c r="F97" s="215">
        <v>13113</v>
      </c>
      <c r="G97" s="216">
        <v>43840</v>
      </c>
      <c r="H97" s="16" t="s">
        <v>47</v>
      </c>
    </row>
    <row r="98" spans="1:8" ht="18" x14ac:dyDescent="0.2">
      <c r="A98" s="211">
        <v>43831</v>
      </c>
      <c r="B98" s="30">
        <v>820101200240996</v>
      </c>
      <c r="C98" s="213" t="s">
        <v>88</v>
      </c>
      <c r="D98" s="213" t="s">
        <v>103</v>
      </c>
      <c r="E98" s="214">
        <v>1.2</v>
      </c>
      <c r="F98" s="215">
        <v>13113</v>
      </c>
      <c r="G98" s="216">
        <v>43840</v>
      </c>
      <c r="H98" s="16" t="s">
        <v>47</v>
      </c>
    </row>
    <row r="99" spans="1:8" ht="18" x14ac:dyDescent="0.2">
      <c r="A99" s="211">
        <v>43831</v>
      </c>
      <c r="B99" s="30">
        <v>820101200240997</v>
      </c>
      <c r="C99" s="213" t="s">
        <v>88</v>
      </c>
      <c r="D99" s="213" t="s">
        <v>103</v>
      </c>
      <c r="E99" s="214">
        <v>1.2</v>
      </c>
      <c r="F99" s="215">
        <v>13113</v>
      </c>
      <c r="G99" s="216">
        <v>43840</v>
      </c>
      <c r="H99" s="16" t="s">
        <v>47</v>
      </c>
    </row>
    <row r="100" spans="1:8" ht="18" x14ac:dyDescent="0.2">
      <c r="A100" s="211">
        <v>43831</v>
      </c>
      <c r="B100" s="30">
        <v>820101200240998</v>
      </c>
      <c r="C100" s="213" t="s">
        <v>88</v>
      </c>
      <c r="D100" s="213" t="s">
        <v>103</v>
      </c>
      <c r="E100" s="214">
        <v>1.2</v>
      </c>
      <c r="F100" s="215">
        <v>13113</v>
      </c>
      <c r="G100" s="216">
        <v>43840</v>
      </c>
      <c r="H100" s="16" t="s">
        <v>47</v>
      </c>
    </row>
    <row r="101" spans="1:8" ht="18" x14ac:dyDescent="0.2">
      <c r="A101" s="211">
        <v>43831</v>
      </c>
      <c r="B101" s="30">
        <v>820101200240999</v>
      </c>
      <c r="C101" s="213" t="s">
        <v>88</v>
      </c>
      <c r="D101" s="213" t="s">
        <v>103</v>
      </c>
      <c r="E101" s="214">
        <v>1.2</v>
      </c>
      <c r="F101" s="215">
        <v>13113</v>
      </c>
      <c r="G101" s="216">
        <v>43840</v>
      </c>
      <c r="H101" s="16" t="s">
        <v>47</v>
      </c>
    </row>
    <row r="102" spans="1:8" ht="18" x14ac:dyDescent="0.2">
      <c r="A102" s="211">
        <v>43831</v>
      </c>
      <c r="B102" s="30">
        <v>820101200241000</v>
      </c>
      <c r="C102" s="213" t="s">
        <v>88</v>
      </c>
      <c r="D102" s="213" t="s">
        <v>103</v>
      </c>
      <c r="E102" s="214">
        <v>1.2</v>
      </c>
      <c r="F102" s="215">
        <v>13113</v>
      </c>
      <c r="G102" s="216">
        <v>43840</v>
      </c>
      <c r="H102" s="16" t="s">
        <v>47</v>
      </c>
    </row>
    <row r="103" spans="1:8" ht="18" x14ac:dyDescent="0.2">
      <c r="A103" s="211">
        <v>43831</v>
      </c>
      <c r="B103" s="30">
        <v>820101200241001</v>
      </c>
      <c r="C103" s="213" t="s">
        <v>88</v>
      </c>
      <c r="D103" s="213" t="s">
        <v>103</v>
      </c>
      <c r="E103" s="214">
        <v>1.2</v>
      </c>
      <c r="F103" s="215">
        <v>13113</v>
      </c>
      <c r="G103" s="216">
        <v>43840</v>
      </c>
      <c r="H103" s="16" t="s">
        <v>47</v>
      </c>
    </row>
    <row r="104" spans="1:8" ht="18" x14ac:dyDescent="0.2">
      <c r="A104" s="211">
        <v>43838</v>
      </c>
      <c r="B104" s="212">
        <v>0</v>
      </c>
      <c r="C104" s="213" t="s">
        <v>170</v>
      </c>
      <c r="D104" s="213" t="s">
        <v>124</v>
      </c>
      <c r="E104" s="217">
        <v>160</v>
      </c>
      <c r="F104" s="14">
        <v>552062510006152</v>
      </c>
      <c r="G104" s="216">
        <v>43843</v>
      </c>
      <c r="H104" s="16" t="s">
        <v>49</v>
      </c>
    </row>
    <row r="105" spans="1:8" ht="18" x14ac:dyDescent="0.2">
      <c r="A105" s="211">
        <v>43838</v>
      </c>
      <c r="B105" s="212">
        <v>0</v>
      </c>
      <c r="C105" s="213" t="s">
        <v>179</v>
      </c>
      <c r="D105" s="213" t="s">
        <v>124</v>
      </c>
      <c r="E105" s="217">
        <v>167.2</v>
      </c>
      <c r="F105" s="215">
        <v>556761000046197</v>
      </c>
      <c r="G105" s="216">
        <v>43843</v>
      </c>
      <c r="H105" s="16" t="s">
        <v>49</v>
      </c>
    </row>
    <row r="106" spans="1:8" ht="18" x14ac:dyDescent="0.2">
      <c r="A106" s="211">
        <v>43838</v>
      </c>
      <c r="B106" s="212">
        <v>0</v>
      </c>
      <c r="C106" s="213" t="s">
        <v>174</v>
      </c>
      <c r="D106" s="213" t="s">
        <v>124</v>
      </c>
      <c r="E106" s="217">
        <v>137.6</v>
      </c>
      <c r="F106" s="215">
        <v>557059000009672</v>
      </c>
      <c r="G106" s="216">
        <v>43843</v>
      </c>
      <c r="H106" s="16" t="s">
        <v>49</v>
      </c>
    </row>
    <row r="107" spans="1:8" ht="18" x14ac:dyDescent="0.2">
      <c r="A107" s="211">
        <v>43815</v>
      </c>
      <c r="B107" s="212">
        <v>938979</v>
      </c>
      <c r="C107" s="213" t="s">
        <v>180</v>
      </c>
      <c r="D107" s="213" t="s">
        <v>102</v>
      </c>
      <c r="E107" s="214">
        <v>801</v>
      </c>
      <c r="F107" s="215">
        <v>11301</v>
      </c>
      <c r="G107" s="216">
        <v>43843</v>
      </c>
      <c r="H107" s="16" t="s">
        <v>45</v>
      </c>
    </row>
    <row r="108" spans="1:8" s="9" customFormat="1" ht="18" x14ac:dyDescent="0.2">
      <c r="A108" s="211">
        <v>43831</v>
      </c>
      <c r="B108" s="30">
        <v>880131200088600</v>
      </c>
      <c r="C108" s="213" t="s">
        <v>88</v>
      </c>
      <c r="D108" s="213" t="s">
        <v>103</v>
      </c>
      <c r="E108" s="214">
        <v>1.2</v>
      </c>
      <c r="F108" s="215">
        <v>13113</v>
      </c>
      <c r="G108" s="216">
        <v>43843</v>
      </c>
      <c r="H108" s="16" t="s">
        <v>47</v>
      </c>
    </row>
    <row r="109" spans="1:8" s="9" customFormat="1" ht="18" x14ac:dyDescent="0.2">
      <c r="A109" s="211">
        <v>43831</v>
      </c>
      <c r="B109" s="30">
        <v>880131200216908</v>
      </c>
      <c r="C109" s="213" t="s">
        <v>88</v>
      </c>
      <c r="D109" s="213" t="s">
        <v>103</v>
      </c>
      <c r="E109" s="214">
        <v>1.2</v>
      </c>
      <c r="F109" s="215">
        <v>13113</v>
      </c>
      <c r="G109" s="216">
        <v>43843</v>
      </c>
      <c r="H109" s="16" t="s">
        <v>47</v>
      </c>
    </row>
    <row r="110" spans="1:8" s="9" customFormat="1" ht="18" x14ac:dyDescent="0.2">
      <c r="A110" s="211">
        <v>43831</v>
      </c>
      <c r="B110" s="30">
        <v>880131200216909</v>
      </c>
      <c r="C110" s="213" t="s">
        <v>88</v>
      </c>
      <c r="D110" s="213" t="s">
        <v>103</v>
      </c>
      <c r="E110" s="214">
        <v>1.2</v>
      </c>
      <c r="F110" s="215">
        <v>13113</v>
      </c>
      <c r="G110" s="216">
        <v>43843</v>
      </c>
      <c r="H110" s="16" t="s">
        <v>47</v>
      </c>
    </row>
    <row r="111" spans="1:8" s="9" customFormat="1" ht="18" x14ac:dyDescent="0.2">
      <c r="A111" s="211">
        <v>43801</v>
      </c>
      <c r="B111" s="212" t="s">
        <v>181</v>
      </c>
      <c r="C111" s="222" t="s">
        <v>182</v>
      </c>
      <c r="D111" s="213" t="s">
        <v>183</v>
      </c>
      <c r="E111" s="214">
        <v>1059.2</v>
      </c>
      <c r="F111" s="215">
        <v>11401</v>
      </c>
      <c r="G111" s="216">
        <v>43844</v>
      </c>
      <c r="H111" s="16" t="s">
        <v>45</v>
      </c>
    </row>
    <row r="112" spans="1:8" s="9" customFormat="1" ht="18" x14ac:dyDescent="0.2">
      <c r="A112" s="211">
        <v>43832</v>
      </c>
      <c r="B112" s="223">
        <v>240501</v>
      </c>
      <c r="C112" s="224" t="s">
        <v>159</v>
      </c>
      <c r="D112" s="219" t="s">
        <v>184</v>
      </c>
      <c r="E112" s="220">
        <v>1692.88</v>
      </c>
      <c r="F112" s="221">
        <v>11501</v>
      </c>
      <c r="G112" s="225">
        <v>43845</v>
      </c>
      <c r="H112" s="17" t="s">
        <v>45</v>
      </c>
    </row>
    <row r="113" spans="1:8" s="9" customFormat="1" ht="18" x14ac:dyDescent="0.2">
      <c r="A113" s="211">
        <v>43818</v>
      </c>
      <c r="B113" s="223">
        <v>131128</v>
      </c>
      <c r="C113" s="222" t="s">
        <v>185</v>
      </c>
      <c r="D113" s="213" t="s">
        <v>186</v>
      </c>
      <c r="E113" s="214">
        <v>594.71</v>
      </c>
      <c r="F113" s="215">
        <v>11601</v>
      </c>
      <c r="G113" s="216">
        <v>43846</v>
      </c>
      <c r="H113" s="16" t="s">
        <v>45</v>
      </c>
    </row>
    <row r="114" spans="1:8" s="9" customFormat="1" ht="18" x14ac:dyDescent="0.2">
      <c r="A114" s="211">
        <v>43831</v>
      </c>
      <c r="B114" s="223">
        <v>820161200241593</v>
      </c>
      <c r="C114" s="213" t="s">
        <v>88</v>
      </c>
      <c r="D114" s="213" t="s">
        <v>187</v>
      </c>
      <c r="E114" s="214">
        <v>6.45</v>
      </c>
      <c r="F114" s="215">
        <v>13113</v>
      </c>
      <c r="G114" s="216">
        <v>43846</v>
      </c>
      <c r="H114" s="16" t="s">
        <v>47</v>
      </c>
    </row>
    <row r="115" spans="1:8" s="9" customFormat="1" ht="18" x14ac:dyDescent="0.2">
      <c r="A115" s="211">
        <v>43787</v>
      </c>
      <c r="B115" s="223">
        <v>172183</v>
      </c>
      <c r="C115" s="213" t="s">
        <v>188</v>
      </c>
      <c r="D115" s="213" t="s">
        <v>189</v>
      </c>
      <c r="E115" s="214">
        <v>362.44</v>
      </c>
      <c r="F115" s="215">
        <v>11701</v>
      </c>
      <c r="G115" s="216">
        <v>43847</v>
      </c>
      <c r="H115" s="16" t="s">
        <v>45</v>
      </c>
    </row>
    <row r="116" spans="1:8" s="9" customFormat="1" ht="18" x14ac:dyDescent="0.2">
      <c r="A116" s="211">
        <v>43817</v>
      </c>
      <c r="B116" s="223" t="s">
        <v>190</v>
      </c>
      <c r="C116" s="213" t="s">
        <v>191</v>
      </c>
      <c r="D116" s="213" t="s">
        <v>192</v>
      </c>
      <c r="E116" s="214">
        <v>858.42</v>
      </c>
      <c r="F116" s="215">
        <v>11702</v>
      </c>
      <c r="G116" s="216">
        <v>43847</v>
      </c>
      <c r="H116" s="16" t="s">
        <v>45</v>
      </c>
    </row>
    <row r="117" spans="1:8" s="9" customFormat="1" ht="18" x14ac:dyDescent="0.2">
      <c r="A117" s="211">
        <v>43831</v>
      </c>
      <c r="B117" s="223">
        <v>810171200277767</v>
      </c>
      <c r="C117" s="213" t="s">
        <v>88</v>
      </c>
      <c r="D117" s="213" t="s">
        <v>187</v>
      </c>
      <c r="E117" s="214">
        <v>6.45</v>
      </c>
      <c r="F117" s="215">
        <v>13113</v>
      </c>
      <c r="G117" s="216">
        <v>43847</v>
      </c>
      <c r="H117" s="16" t="s">
        <v>47</v>
      </c>
    </row>
    <row r="118" spans="1:8" s="9" customFormat="1" ht="18" x14ac:dyDescent="0.2">
      <c r="A118" s="211">
        <v>43822</v>
      </c>
      <c r="B118" s="223" t="s">
        <v>193</v>
      </c>
      <c r="C118" s="213" t="s">
        <v>80</v>
      </c>
      <c r="D118" s="213" t="s">
        <v>194</v>
      </c>
      <c r="E118" s="214">
        <v>2032</v>
      </c>
      <c r="F118" s="215">
        <v>12001</v>
      </c>
      <c r="G118" s="216">
        <v>43850</v>
      </c>
      <c r="H118" s="16" t="s">
        <v>45</v>
      </c>
    </row>
    <row r="119" spans="1:8" s="9" customFormat="1" ht="18" x14ac:dyDescent="0.2">
      <c r="A119" s="211">
        <v>43831</v>
      </c>
      <c r="B119" s="223">
        <v>800201000589774</v>
      </c>
      <c r="C119" s="213" t="s">
        <v>88</v>
      </c>
      <c r="D119" s="213" t="s">
        <v>101</v>
      </c>
      <c r="E119" s="214">
        <v>84</v>
      </c>
      <c r="F119" s="215">
        <v>13113</v>
      </c>
      <c r="G119" s="216">
        <v>43850</v>
      </c>
      <c r="H119" s="16" t="s">
        <v>47</v>
      </c>
    </row>
    <row r="120" spans="1:8" s="9" customFormat="1" ht="18" x14ac:dyDescent="0.2">
      <c r="A120" s="211">
        <v>43831</v>
      </c>
      <c r="B120" s="223">
        <v>830201200172672</v>
      </c>
      <c r="C120" s="213" t="s">
        <v>88</v>
      </c>
      <c r="D120" s="213" t="s">
        <v>187</v>
      </c>
      <c r="E120" s="214">
        <v>6.45</v>
      </c>
      <c r="F120" s="215">
        <v>13113</v>
      </c>
      <c r="G120" s="216">
        <v>43850</v>
      </c>
      <c r="H120" s="16" t="s">
        <v>47</v>
      </c>
    </row>
    <row r="121" spans="1:8" s="9" customFormat="1" ht="18" x14ac:dyDescent="0.2">
      <c r="A121" s="211">
        <v>43838</v>
      </c>
      <c r="B121" s="223">
        <v>53114</v>
      </c>
      <c r="C121" s="213" t="s">
        <v>85</v>
      </c>
      <c r="D121" s="213" t="s">
        <v>195</v>
      </c>
      <c r="E121" s="214">
        <v>1195</v>
      </c>
      <c r="F121" s="215">
        <v>12101</v>
      </c>
      <c r="G121" s="216">
        <v>43851</v>
      </c>
      <c r="H121" s="16" t="s">
        <v>45</v>
      </c>
    </row>
    <row r="122" spans="1:8" s="9" customFormat="1" ht="18" x14ac:dyDescent="0.2">
      <c r="A122" s="211">
        <v>43831</v>
      </c>
      <c r="B122" s="223">
        <v>820211200320365</v>
      </c>
      <c r="C122" s="213" t="s">
        <v>88</v>
      </c>
      <c r="D122" s="213" t="s">
        <v>187</v>
      </c>
      <c r="E122" s="214">
        <v>6.45</v>
      </c>
      <c r="F122" s="215">
        <v>13113</v>
      </c>
      <c r="G122" s="216">
        <v>43851</v>
      </c>
      <c r="H122" s="16" t="s">
        <v>47</v>
      </c>
    </row>
    <row r="123" spans="1:8" s="9" customFormat="1" ht="18" x14ac:dyDescent="0.2">
      <c r="A123" s="211">
        <v>43851</v>
      </c>
      <c r="B123" s="223">
        <v>1607</v>
      </c>
      <c r="C123" s="213" t="s">
        <v>163</v>
      </c>
      <c r="D123" s="213" t="s">
        <v>87</v>
      </c>
      <c r="E123" s="214">
        <v>1833.66</v>
      </c>
      <c r="F123" s="215">
        <v>12201</v>
      </c>
      <c r="G123" s="216">
        <v>43852</v>
      </c>
      <c r="H123" s="16" t="s">
        <v>45</v>
      </c>
    </row>
    <row r="124" spans="1:8" s="9" customFormat="1" ht="18" x14ac:dyDescent="0.2">
      <c r="A124" s="211">
        <v>43831</v>
      </c>
      <c r="B124" s="223">
        <v>840221200127767</v>
      </c>
      <c r="C124" s="213" t="s">
        <v>88</v>
      </c>
      <c r="D124" s="213" t="s">
        <v>187</v>
      </c>
      <c r="E124" s="214">
        <v>6.45</v>
      </c>
      <c r="F124" s="215">
        <v>13113</v>
      </c>
      <c r="G124" s="216">
        <v>43853</v>
      </c>
      <c r="H124" s="16" t="s">
        <v>47</v>
      </c>
    </row>
    <row r="125" spans="1:8" s="9" customFormat="1" ht="18" x14ac:dyDescent="0.2">
      <c r="A125" s="211">
        <v>43831</v>
      </c>
      <c r="B125" s="223">
        <v>810231200307928</v>
      </c>
      <c r="C125" s="213" t="s">
        <v>88</v>
      </c>
      <c r="D125" s="213" t="s">
        <v>187</v>
      </c>
      <c r="E125" s="214">
        <v>6.45</v>
      </c>
      <c r="F125" s="215">
        <v>13113</v>
      </c>
      <c r="G125" s="216">
        <v>43853</v>
      </c>
      <c r="H125" s="16" t="s">
        <v>47</v>
      </c>
    </row>
    <row r="126" spans="1:8" s="9" customFormat="1" ht="18" x14ac:dyDescent="0.2">
      <c r="A126" s="211">
        <v>43833</v>
      </c>
      <c r="B126" s="223">
        <v>240710</v>
      </c>
      <c r="C126" s="213" t="s">
        <v>159</v>
      </c>
      <c r="D126" s="213" t="s">
        <v>97</v>
      </c>
      <c r="E126" s="214">
        <v>1502.4</v>
      </c>
      <c r="F126" s="215">
        <v>12401</v>
      </c>
      <c r="G126" s="216">
        <v>43854</v>
      </c>
      <c r="H126" s="16" t="s">
        <v>45</v>
      </c>
    </row>
    <row r="127" spans="1:8" s="9" customFormat="1" ht="18" x14ac:dyDescent="0.2">
      <c r="A127" s="211">
        <v>43837</v>
      </c>
      <c r="B127" s="223">
        <v>241131</v>
      </c>
      <c r="C127" s="213" t="s">
        <v>159</v>
      </c>
      <c r="D127" s="213" t="s">
        <v>196</v>
      </c>
      <c r="E127" s="214">
        <v>2153.1999999999998</v>
      </c>
      <c r="F127" s="215">
        <v>12402</v>
      </c>
      <c r="G127" s="216">
        <v>43854</v>
      </c>
      <c r="H127" s="16" t="s">
        <v>45</v>
      </c>
    </row>
    <row r="128" spans="1:8" s="9" customFormat="1" ht="18" x14ac:dyDescent="0.2">
      <c r="A128" s="211">
        <v>43831</v>
      </c>
      <c r="B128" s="223">
        <v>840241200004074</v>
      </c>
      <c r="C128" s="213" t="s">
        <v>88</v>
      </c>
      <c r="D128" s="213" t="s">
        <v>187</v>
      </c>
      <c r="E128" s="214">
        <v>6.45</v>
      </c>
      <c r="F128" s="215">
        <v>13113</v>
      </c>
      <c r="G128" s="216">
        <v>43854</v>
      </c>
      <c r="H128" s="16" t="s">
        <v>47</v>
      </c>
    </row>
    <row r="129" spans="1:8" s="9" customFormat="1" ht="18" x14ac:dyDescent="0.2">
      <c r="A129" s="211">
        <v>43817</v>
      </c>
      <c r="B129" s="223">
        <v>600997</v>
      </c>
      <c r="C129" s="213" t="s">
        <v>98</v>
      </c>
      <c r="D129" s="213" t="s">
        <v>197</v>
      </c>
      <c r="E129" s="214">
        <v>1198.72</v>
      </c>
      <c r="F129" s="215">
        <v>12701</v>
      </c>
      <c r="G129" s="216">
        <v>43857</v>
      </c>
      <c r="H129" s="16" t="s">
        <v>45</v>
      </c>
    </row>
    <row r="130" spans="1:8" s="9" customFormat="1" ht="18" x14ac:dyDescent="0.2">
      <c r="A130" s="211">
        <v>43831</v>
      </c>
      <c r="B130" s="223">
        <v>870270800022709</v>
      </c>
      <c r="C130" s="213" t="s">
        <v>88</v>
      </c>
      <c r="D130" s="213" t="s">
        <v>187</v>
      </c>
      <c r="E130" s="214">
        <v>6.5</v>
      </c>
      <c r="F130" s="215">
        <v>13113</v>
      </c>
      <c r="G130" s="216">
        <v>43857</v>
      </c>
      <c r="H130" s="16" t="s">
        <v>47</v>
      </c>
    </row>
    <row r="131" spans="1:8" s="9" customFormat="1" ht="18" x14ac:dyDescent="0.2">
      <c r="A131" s="211">
        <v>43831</v>
      </c>
      <c r="B131" s="223">
        <v>880271200168777</v>
      </c>
      <c r="C131" s="213" t="s">
        <v>88</v>
      </c>
      <c r="D131" s="213" t="s">
        <v>187</v>
      </c>
      <c r="E131" s="214">
        <v>6.45</v>
      </c>
      <c r="F131" s="215">
        <v>13113</v>
      </c>
      <c r="G131" s="216">
        <v>43857</v>
      </c>
      <c r="H131" s="16" t="s">
        <v>47</v>
      </c>
    </row>
    <row r="132" spans="1:8" s="9" customFormat="1" ht="18" x14ac:dyDescent="0.2">
      <c r="A132" s="211">
        <v>43843</v>
      </c>
      <c r="B132" s="223">
        <v>53277</v>
      </c>
      <c r="C132" s="213" t="s">
        <v>85</v>
      </c>
      <c r="D132" s="213" t="s">
        <v>114</v>
      </c>
      <c r="E132" s="214">
        <v>2123.36</v>
      </c>
      <c r="F132" s="215">
        <v>12801</v>
      </c>
      <c r="G132" s="216">
        <v>43858</v>
      </c>
      <c r="H132" s="16" t="s">
        <v>45</v>
      </c>
    </row>
    <row r="133" spans="1:8" s="9" customFormat="1" ht="18" x14ac:dyDescent="0.2">
      <c r="A133" s="211">
        <v>43831</v>
      </c>
      <c r="B133" s="223">
        <v>840281200380647</v>
      </c>
      <c r="C133" s="213" t="s">
        <v>88</v>
      </c>
      <c r="D133" s="213" t="s">
        <v>187</v>
      </c>
      <c r="E133" s="214">
        <v>6.45</v>
      </c>
      <c r="F133" s="215">
        <v>13113</v>
      </c>
      <c r="G133" s="216">
        <v>43858</v>
      </c>
      <c r="H133" s="16" t="s">
        <v>47</v>
      </c>
    </row>
    <row r="134" spans="1:8" s="9" customFormat="1" ht="18" x14ac:dyDescent="0.2">
      <c r="A134" s="211">
        <v>43831</v>
      </c>
      <c r="B134" s="223">
        <v>820291200161149</v>
      </c>
      <c r="C134" s="213" t="s">
        <v>88</v>
      </c>
      <c r="D134" s="213" t="s">
        <v>187</v>
      </c>
      <c r="E134" s="214">
        <v>6.45</v>
      </c>
      <c r="F134" s="215">
        <v>13113</v>
      </c>
      <c r="G134" s="216">
        <v>43859</v>
      </c>
      <c r="H134" s="16" t="s">
        <v>47</v>
      </c>
    </row>
    <row r="135" spans="1:8" ht="18" x14ac:dyDescent="0.2">
      <c r="A135" s="211">
        <v>43831</v>
      </c>
      <c r="B135" s="223">
        <v>820291200161151</v>
      </c>
      <c r="C135" s="213" t="s">
        <v>88</v>
      </c>
      <c r="D135" s="213" t="s">
        <v>187</v>
      </c>
      <c r="E135" s="214">
        <v>6.45</v>
      </c>
      <c r="F135" s="215">
        <v>13113</v>
      </c>
      <c r="G135" s="216">
        <v>43860</v>
      </c>
      <c r="H135" s="16" t="s">
        <v>47</v>
      </c>
    </row>
    <row r="136" spans="1:8" ht="15" customHeight="1" x14ac:dyDescent="0.2">
      <c r="A136" s="211">
        <v>43845</v>
      </c>
      <c r="B136" s="223">
        <v>53369</v>
      </c>
      <c r="C136" s="213" t="s">
        <v>85</v>
      </c>
      <c r="D136" s="213" t="s">
        <v>198</v>
      </c>
      <c r="E136" s="214">
        <v>2438.08</v>
      </c>
      <c r="F136" s="215">
        <v>13001</v>
      </c>
      <c r="G136" s="216">
        <v>43860</v>
      </c>
      <c r="H136" s="16" t="s">
        <v>45</v>
      </c>
    </row>
    <row r="137" spans="1:8" ht="18" x14ac:dyDescent="0.2">
      <c r="A137" s="211">
        <v>43831</v>
      </c>
      <c r="B137" s="223">
        <v>890301100168216</v>
      </c>
      <c r="C137" s="213" t="s">
        <v>88</v>
      </c>
      <c r="D137" s="213" t="s">
        <v>187</v>
      </c>
      <c r="E137" s="214">
        <v>6.45</v>
      </c>
      <c r="F137" s="215">
        <v>13113</v>
      </c>
      <c r="G137" s="216">
        <v>43860</v>
      </c>
      <c r="H137" s="16" t="s">
        <v>47</v>
      </c>
    </row>
    <row r="138" spans="1:8" ht="18" x14ac:dyDescent="0.2">
      <c r="A138" s="211">
        <v>44185</v>
      </c>
      <c r="B138" s="223" t="s">
        <v>199</v>
      </c>
      <c r="C138" s="213" t="s">
        <v>70</v>
      </c>
      <c r="D138" s="213" t="s">
        <v>48</v>
      </c>
      <c r="E138" s="214">
        <v>4280.3500000000004</v>
      </c>
      <c r="F138" s="215">
        <v>550583000126863</v>
      </c>
      <c r="G138" s="216">
        <v>43861</v>
      </c>
      <c r="H138" s="16" t="s">
        <v>49</v>
      </c>
    </row>
    <row r="139" spans="1:8" ht="18" x14ac:dyDescent="0.2">
      <c r="A139" s="211">
        <v>43853</v>
      </c>
      <c r="B139" s="226" t="s">
        <v>200</v>
      </c>
      <c r="C139" s="213" t="s">
        <v>70</v>
      </c>
      <c r="D139" s="213" t="s">
        <v>48</v>
      </c>
      <c r="E139" s="214">
        <v>3838</v>
      </c>
      <c r="F139" s="215">
        <v>550583000126863</v>
      </c>
      <c r="G139" s="216">
        <v>43861</v>
      </c>
      <c r="H139" s="16" t="s">
        <v>49</v>
      </c>
    </row>
    <row r="140" spans="1:8" ht="18" x14ac:dyDescent="0.2">
      <c r="A140" s="227">
        <v>43853</v>
      </c>
      <c r="B140" s="228" t="s">
        <v>201</v>
      </c>
      <c r="C140" s="229" t="s">
        <v>70</v>
      </c>
      <c r="D140" s="229" t="s">
        <v>48</v>
      </c>
      <c r="E140" s="230">
        <v>2014</v>
      </c>
      <c r="F140" s="228">
        <v>550583000126863</v>
      </c>
      <c r="G140" s="216">
        <v>43861</v>
      </c>
      <c r="H140" s="18" t="s">
        <v>49</v>
      </c>
    </row>
    <row r="141" spans="1:8" ht="18" x14ac:dyDescent="0.2">
      <c r="A141" s="227">
        <v>43811</v>
      </c>
      <c r="B141" s="228">
        <v>263</v>
      </c>
      <c r="C141" s="229" t="s">
        <v>91</v>
      </c>
      <c r="D141" s="229" t="s">
        <v>178</v>
      </c>
      <c r="E141" s="230">
        <v>600</v>
      </c>
      <c r="F141" s="228">
        <v>553558000025398</v>
      </c>
      <c r="G141" s="216">
        <v>43861</v>
      </c>
      <c r="H141" s="18" t="s">
        <v>45</v>
      </c>
    </row>
    <row r="142" spans="1:8" ht="18" x14ac:dyDescent="0.2">
      <c r="A142" s="227">
        <v>43831</v>
      </c>
      <c r="B142" s="228">
        <v>99015</v>
      </c>
      <c r="C142" s="229" t="s">
        <v>257</v>
      </c>
      <c r="D142" s="229" t="s">
        <v>258</v>
      </c>
      <c r="E142" s="230">
        <v>15000</v>
      </c>
      <c r="F142" s="228">
        <v>553558000025398</v>
      </c>
      <c r="G142" s="216">
        <v>43861</v>
      </c>
      <c r="H142" s="18" t="s">
        <v>49</v>
      </c>
    </row>
    <row r="143" spans="1:8" ht="18" x14ac:dyDescent="0.2">
      <c r="A143" s="227">
        <v>43831</v>
      </c>
      <c r="B143" s="228">
        <v>99015</v>
      </c>
      <c r="C143" s="229" t="s">
        <v>257</v>
      </c>
      <c r="D143" s="229" t="s">
        <v>258</v>
      </c>
      <c r="E143" s="230">
        <v>1320</v>
      </c>
      <c r="F143" s="228">
        <v>553558000025398</v>
      </c>
      <c r="G143" s="216">
        <v>43861</v>
      </c>
      <c r="H143" s="18" t="s">
        <v>49</v>
      </c>
    </row>
    <row r="144" spans="1:8" ht="18" x14ac:dyDescent="0.2">
      <c r="A144" s="227">
        <v>43852</v>
      </c>
      <c r="B144" s="228">
        <v>0</v>
      </c>
      <c r="C144" s="229" t="s">
        <v>174</v>
      </c>
      <c r="D144" s="229" t="s">
        <v>202</v>
      </c>
      <c r="E144" s="230">
        <v>926.3</v>
      </c>
      <c r="F144" s="228">
        <v>557059000009672</v>
      </c>
      <c r="G144" s="216">
        <v>43861</v>
      </c>
      <c r="H144" s="18" t="s">
        <v>49</v>
      </c>
    </row>
    <row r="145" spans="1:8" ht="18" x14ac:dyDescent="0.2">
      <c r="A145" s="227">
        <v>43846</v>
      </c>
      <c r="B145" s="228">
        <v>185</v>
      </c>
      <c r="C145" s="229" t="s">
        <v>146</v>
      </c>
      <c r="D145" s="229" t="s">
        <v>203</v>
      </c>
      <c r="E145" s="230">
        <v>1728</v>
      </c>
      <c r="F145" s="228">
        <v>13101</v>
      </c>
      <c r="G145" s="216">
        <v>43861</v>
      </c>
      <c r="H145" s="18" t="s">
        <v>49</v>
      </c>
    </row>
    <row r="146" spans="1:8" ht="18" x14ac:dyDescent="0.2">
      <c r="A146" s="227">
        <v>43850</v>
      </c>
      <c r="B146" s="228">
        <v>190</v>
      </c>
      <c r="C146" s="229" t="s">
        <v>146</v>
      </c>
      <c r="D146" s="229" t="s">
        <v>203</v>
      </c>
      <c r="E146" s="230">
        <v>2680</v>
      </c>
      <c r="F146" s="228">
        <v>13102</v>
      </c>
      <c r="G146" s="216">
        <v>43861</v>
      </c>
      <c r="H146" s="18" t="s">
        <v>49</v>
      </c>
    </row>
    <row r="147" spans="1:8" ht="18" x14ac:dyDescent="0.2">
      <c r="A147" s="227">
        <v>43852</v>
      </c>
      <c r="B147" s="19">
        <v>2205185342137180</v>
      </c>
      <c r="C147" s="229" t="s">
        <v>117</v>
      </c>
      <c r="D147" s="229" t="s">
        <v>204</v>
      </c>
      <c r="E147" s="230">
        <v>69.12</v>
      </c>
      <c r="F147" s="228">
        <v>13103</v>
      </c>
      <c r="G147" s="216">
        <v>43861</v>
      </c>
      <c r="H147" s="18" t="s">
        <v>49</v>
      </c>
    </row>
    <row r="148" spans="1:8" ht="18" x14ac:dyDescent="0.2">
      <c r="A148" s="227">
        <v>43843</v>
      </c>
      <c r="B148" s="228" t="s">
        <v>205</v>
      </c>
      <c r="C148" s="229" t="s">
        <v>141</v>
      </c>
      <c r="D148" s="229" t="s">
        <v>89</v>
      </c>
      <c r="E148" s="230">
        <v>755</v>
      </c>
      <c r="F148" s="228">
        <v>13104</v>
      </c>
      <c r="G148" s="216">
        <v>43861</v>
      </c>
      <c r="H148" s="18" t="s">
        <v>45</v>
      </c>
    </row>
    <row r="149" spans="1:8" ht="18" x14ac:dyDescent="0.2">
      <c r="A149" s="227">
        <v>43829</v>
      </c>
      <c r="B149" s="228">
        <v>4645</v>
      </c>
      <c r="C149" s="229" t="s">
        <v>206</v>
      </c>
      <c r="D149" s="229" t="s">
        <v>207</v>
      </c>
      <c r="E149" s="230">
        <v>300</v>
      </c>
      <c r="F149" s="228">
        <v>13105</v>
      </c>
      <c r="G149" s="216">
        <v>43861</v>
      </c>
      <c r="H149" s="18" t="s">
        <v>45</v>
      </c>
    </row>
    <row r="150" spans="1:8" ht="18" x14ac:dyDescent="0.2">
      <c r="A150" s="227">
        <v>43833</v>
      </c>
      <c r="B150" s="228" t="s">
        <v>208</v>
      </c>
      <c r="C150" s="229" t="s">
        <v>80</v>
      </c>
      <c r="D150" s="229" t="s">
        <v>209</v>
      </c>
      <c r="E150" s="230">
        <v>4597</v>
      </c>
      <c r="F150" s="228">
        <v>13106</v>
      </c>
      <c r="G150" s="216">
        <v>43861</v>
      </c>
      <c r="H150" s="18" t="s">
        <v>45</v>
      </c>
    </row>
    <row r="151" spans="1:8" ht="18" x14ac:dyDescent="0.2">
      <c r="A151" s="227">
        <v>43845</v>
      </c>
      <c r="B151" s="228">
        <v>242640</v>
      </c>
      <c r="C151" s="229" t="s">
        <v>159</v>
      </c>
      <c r="D151" s="229" t="s">
        <v>210</v>
      </c>
      <c r="E151" s="230">
        <v>989.52</v>
      </c>
      <c r="F151" s="228">
        <v>13107</v>
      </c>
      <c r="G151" s="216">
        <v>43861</v>
      </c>
      <c r="H151" s="18" t="s">
        <v>45</v>
      </c>
    </row>
    <row r="152" spans="1:8" ht="18" x14ac:dyDescent="0.2">
      <c r="A152" s="227">
        <v>44188</v>
      </c>
      <c r="B152" s="228" t="s">
        <v>211</v>
      </c>
      <c r="C152" s="229" t="s">
        <v>152</v>
      </c>
      <c r="D152" s="229" t="s">
        <v>153</v>
      </c>
      <c r="E152" s="230">
        <v>4146.9799999999996</v>
      </c>
      <c r="F152" s="228">
        <v>13108</v>
      </c>
      <c r="G152" s="216">
        <v>43861</v>
      </c>
      <c r="H152" s="18" t="s">
        <v>45</v>
      </c>
    </row>
    <row r="153" spans="1:8" ht="18" x14ac:dyDescent="0.2">
      <c r="A153" s="227">
        <v>44183</v>
      </c>
      <c r="B153" s="228">
        <v>1850323</v>
      </c>
      <c r="C153" s="229" t="s">
        <v>212</v>
      </c>
      <c r="D153" s="229" t="s">
        <v>213</v>
      </c>
      <c r="E153" s="230">
        <v>1469.64</v>
      </c>
      <c r="F153" s="228">
        <v>13109</v>
      </c>
      <c r="G153" s="216">
        <v>43861</v>
      </c>
      <c r="H153" s="18" t="s">
        <v>45</v>
      </c>
    </row>
    <row r="154" spans="1:8" ht="18" x14ac:dyDescent="0.2">
      <c r="A154" s="227">
        <v>43805</v>
      </c>
      <c r="B154" s="228">
        <v>598775</v>
      </c>
      <c r="C154" s="229" t="s">
        <v>98</v>
      </c>
      <c r="D154" s="229" t="s">
        <v>214</v>
      </c>
      <c r="E154" s="230">
        <v>6931.69</v>
      </c>
      <c r="F154" s="228">
        <v>13110</v>
      </c>
      <c r="G154" s="216">
        <v>43861</v>
      </c>
      <c r="H154" s="18" t="s">
        <v>45</v>
      </c>
    </row>
    <row r="155" spans="1:8" ht="18" x14ac:dyDescent="0.2">
      <c r="A155" s="227">
        <v>43844</v>
      </c>
      <c r="B155" s="228">
        <v>243576</v>
      </c>
      <c r="C155" s="229" t="s">
        <v>161</v>
      </c>
      <c r="D155" s="229" t="s">
        <v>215</v>
      </c>
      <c r="E155" s="230">
        <v>2436.7600000000002</v>
      </c>
      <c r="F155" s="228">
        <v>13111</v>
      </c>
      <c r="G155" s="216">
        <v>43861</v>
      </c>
      <c r="H155" s="18" t="s">
        <v>45</v>
      </c>
    </row>
    <row r="156" spans="1:8" ht="18" x14ac:dyDescent="0.2">
      <c r="A156" s="227">
        <v>43833</v>
      </c>
      <c r="B156" s="228">
        <v>2445909</v>
      </c>
      <c r="C156" s="229" t="s">
        <v>99</v>
      </c>
      <c r="D156" s="229" t="s">
        <v>115</v>
      </c>
      <c r="E156" s="230">
        <v>204.03</v>
      </c>
      <c r="F156" s="228">
        <v>13112</v>
      </c>
      <c r="G156" s="216">
        <v>43861</v>
      </c>
      <c r="H156" s="18" t="s">
        <v>45</v>
      </c>
    </row>
    <row r="157" spans="1:8" ht="18" x14ac:dyDescent="0.2">
      <c r="A157" s="227">
        <v>43861</v>
      </c>
      <c r="B157" s="19">
        <v>810311200624067</v>
      </c>
      <c r="C157" s="229" t="s">
        <v>88</v>
      </c>
      <c r="D157" s="229" t="s">
        <v>187</v>
      </c>
      <c r="E157" s="230">
        <v>6.45</v>
      </c>
      <c r="F157" s="228">
        <v>13113</v>
      </c>
      <c r="G157" s="216">
        <v>43861</v>
      </c>
      <c r="H157" s="18" t="s">
        <v>47</v>
      </c>
    </row>
    <row r="158" spans="1:8" ht="18" x14ac:dyDescent="0.2">
      <c r="A158" s="227">
        <v>43861</v>
      </c>
      <c r="B158" s="19">
        <v>810311200689419</v>
      </c>
      <c r="C158" s="229" t="s">
        <v>88</v>
      </c>
      <c r="D158" s="229" t="s">
        <v>103</v>
      </c>
      <c r="E158" s="230">
        <v>1.2</v>
      </c>
      <c r="F158" s="228">
        <v>13113</v>
      </c>
      <c r="G158" s="216">
        <v>43861</v>
      </c>
      <c r="H158" s="18" t="s">
        <v>47</v>
      </c>
    </row>
    <row r="159" spans="1:8" ht="18" x14ac:dyDescent="0.2">
      <c r="A159" s="227">
        <v>43861</v>
      </c>
      <c r="B159" s="19">
        <v>810311200686420</v>
      </c>
      <c r="C159" s="229" t="s">
        <v>88</v>
      </c>
      <c r="D159" s="229" t="s">
        <v>103</v>
      </c>
      <c r="E159" s="230">
        <v>1.2</v>
      </c>
      <c r="F159" s="228">
        <v>13113</v>
      </c>
      <c r="G159" s="216">
        <v>43861</v>
      </c>
      <c r="H159" s="18" t="s">
        <v>47</v>
      </c>
    </row>
    <row r="160" spans="1:8" ht="18" x14ac:dyDescent="0.2">
      <c r="A160" s="227">
        <v>43861</v>
      </c>
      <c r="B160" s="19">
        <v>810311200686421</v>
      </c>
      <c r="C160" s="229" t="s">
        <v>88</v>
      </c>
      <c r="D160" s="229" t="s">
        <v>103</v>
      </c>
      <c r="E160" s="230">
        <v>1.2</v>
      </c>
      <c r="F160" s="228">
        <v>13113</v>
      </c>
      <c r="G160" s="216">
        <v>43861</v>
      </c>
      <c r="H160" s="18" t="s">
        <v>47</v>
      </c>
    </row>
    <row r="161" spans="1:8" ht="18" x14ac:dyDescent="0.2">
      <c r="A161" s="227">
        <v>43861</v>
      </c>
      <c r="B161" s="19">
        <v>810311200686422</v>
      </c>
      <c r="C161" s="229" t="s">
        <v>88</v>
      </c>
      <c r="D161" s="229" t="s">
        <v>103</v>
      </c>
      <c r="E161" s="230">
        <v>1.2</v>
      </c>
      <c r="F161" s="228">
        <v>13113</v>
      </c>
      <c r="G161" s="216">
        <v>43861</v>
      </c>
      <c r="H161" s="18" t="s">
        <v>47</v>
      </c>
    </row>
    <row r="162" spans="1:8" ht="18" x14ac:dyDescent="0.2">
      <c r="A162" s="227">
        <v>43861</v>
      </c>
      <c r="B162" s="19">
        <v>810311200686423</v>
      </c>
      <c r="C162" s="229" t="s">
        <v>88</v>
      </c>
      <c r="D162" s="229" t="s">
        <v>103</v>
      </c>
      <c r="E162" s="230">
        <v>1.2</v>
      </c>
      <c r="F162" s="228">
        <v>13113</v>
      </c>
      <c r="G162" s="216">
        <v>43861</v>
      </c>
      <c r="H162" s="18" t="s">
        <v>47</v>
      </c>
    </row>
    <row r="163" spans="1:8" ht="18" x14ac:dyDescent="0.2">
      <c r="A163" s="227">
        <v>43861</v>
      </c>
      <c r="B163" s="19">
        <v>810311200686424</v>
      </c>
      <c r="C163" s="229" t="s">
        <v>88</v>
      </c>
      <c r="D163" s="229" t="s">
        <v>103</v>
      </c>
      <c r="E163" s="230">
        <v>1.2</v>
      </c>
      <c r="F163" s="228">
        <v>13113</v>
      </c>
      <c r="G163" s="216">
        <v>43861</v>
      </c>
      <c r="H163" s="18" t="s">
        <v>47</v>
      </c>
    </row>
    <row r="164" spans="1:8" ht="18" x14ac:dyDescent="0.2">
      <c r="A164" s="227">
        <v>43861</v>
      </c>
      <c r="B164" s="19">
        <v>810311200686425</v>
      </c>
      <c r="C164" s="229" t="s">
        <v>88</v>
      </c>
      <c r="D164" s="229" t="s">
        <v>103</v>
      </c>
      <c r="E164" s="230">
        <v>1.2</v>
      </c>
      <c r="F164" s="228">
        <v>13113</v>
      </c>
      <c r="G164" s="216">
        <v>43861</v>
      </c>
      <c r="H164" s="18" t="s">
        <v>47</v>
      </c>
    </row>
    <row r="165" spans="1:8" ht="18" x14ac:dyDescent="0.2">
      <c r="A165" s="227">
        <v>43861</v>
      </c>
      <c r="B165" s="19">
        <v>810311200835865</v>
      </c>
      <c r="C165" s="229" t="s">
        <v>88</v>
      </c>
      <c r="D165" s="229" t="s">
        <v>82</v>
      </c>
      <c r="E165" s="230">
        <v>10.45</v>
      </c>
      <c r="F165" s="228">
        <v>13113</v>
      </c>
      <c r="G165" s="216">
        <v>43861</v>
      </c>
      <c r="H165" s="18" t="s">
        <v>47</v>
      </c>
    </row>
    <row r="166" spans="1:8" ht="18" x14ac:dyDescent="0.2">
      <c r="A166" s="227">
        <v>43861</v>
      </c>
      <c r="B166" s="19">
        <v>810311200835866</v>
      </c>
      <c r="C166" s="229" t="s">
        <v>88</v>
      </c>
      <c r="D166" s="229" t="s">
        <v>82</v>
      </c>
      <c r="E166" s="230">
        <v>10.45</v>
      </c>
      <c r="F166" s="228">
        <v>13113</v>
      </c>
      <c r="G166" s="216">
        <v>43861</v>
      </c>
      <c r="H166" s="18" t="s">
        <v>47</v>
      </c>
    </row>
    <row r="167" spans="1:8" ht="18" x14ac:dyDescent="0.2">
      <c r="A167" s="227"/>
      <c r="B167" s="231"/>
      <c r="C167" s="232"/>
      <c r="D167" s="229"/>
      <c r="E167" s="230"/>
      <c r="F167" s="228"/>
      <c r="G167" s="233"/>
      <c r="H167" s="18"/>
    </row>
    <row r="168" spans="1:8" ht="18" x14ac:dyDescent="0.2">
      <c r="A168" s="234"/>
      <c r="B168" s="235"/>
      <c r="C168" s="236"/>
      <c r="D168" s="237" t="s">
        <v>13</v>
      </c>
      <c r="E168" s="238">
        <f>SUM(E30:E167)</f>
        <v>150407.70000000004</v>
      </c>
      <c r="F168" s="235"/>
      <c r="G168" s="235"/>
      <c r="H168" s="239"/>
    </row>
    <row r="169" spans="1:8" ht="18" x14ac:dyDescent="0.2">
      <c r="A169" s="240"/>
      <c r="B169" s="241"/>
      <c r="C169" s="242"/>
      <c r="D169" s="243"/>
      <c r="E169" s="244"/>
      <c r="F169" s="241"/>
      <c r="G169" s="241"/>
      <c r="H169" s="241"/>
    </row>
    <row r="170" spans="1:8" ht="18" x14ac:dyDescent="0.2">
      <c r="A170" s="240"/>
      <c r="B170" s="241"/>
      <c r="C170" s="242"/>
      <c r="D170" s="243"/>
      <c r="E170" s="244"/>
      <c r="F170" s="241"/>
      <c r="G170" s="241"/>
      <c r="H170" s="241"/>
    </row>
    <row r="171" spans="1:8" ht="18" x14ac:dyDescent="0.2">
      <c r="A171" s="240"/>
      <c r="B171" s="241"/>
      <c r="C171" s="242"/>
      <c r="D171" s="243"/>
      <c r="E171" s="244"/>
      <c r="F171" s="241"/>
      <c r="G171" s="241"/>
      <c r="H171" s="241"/>
    </row>
    <row r="172" spans="1:8" ht="18" x14ac:dyDescent="0.2">
      <c r="A172" s="240"/>
      <c r="B172" s="241"/>
      <c r="C172" s="242"/>
      <c r="D172" s="243"/>
      <c r="E172" s="244"/>
      <c r="F172" s="241"/>
      <c r="G172" s="241"/>
      <c r="H172" s="241"/>
    </row>
    <row r="173" spans="1:8" ht="18" x14ac:dyDescent="0.25">
      <c r="A173" s="245"/>
      <c r="B173" s="245"/>
      <c r="C173" s="245"/>
      <c r="D173" s="245"/>
      <c r="E173" s="246"/>
      <c r="F173" s="247"/>
      <c r="G173" s="248"/>
      <c r="H173" s="249"/>
    </row>
    <row r="174" spans="1:8" ht="18" x14ac:dyDescent="0.25">
      <c r="A174" s="245"/>
      <c r="B174" s="245"/>
      <c r="C174" s="245"/>
      <c r="D174" s="245"/>
      <c r="E174" s="246"/>
      <c r="F174" s="247"/>
      <c r="G174" s="248"/>
      <c r="H174" s="249"/>
    </row>
    <row r="175" spans="1:8" ht="18" x14ac:dyDescent="0.25">
      <c r="A175" s="245"/>
      <c r="B175" s="245"/>
      <c r="C175" s="245"/>
      <c r="D175" s="245"/>
      <c r="E175" s="246"/>
      <c r="F175" s="247"/>
      <c r="G175" s="248"/>
      <c r="H175" s="249"/>
    </row>
    <row r="176" spans="1:8" ht="18" x14ac:dyDescent="0.25">
      <c r="A176" s="245"/>
      <c r="B176" s="245"/>
      <c r="C176" s="245"/>
      <c r="D176" s="245"/>
      <c r="E176" s="246"/>
      <c r="F176" s="247"/>
      <c r="G176" s="248"/>
      <c r="H176" s="249"/>
    </row>
    <row r="177" spans="1:8" ht="18" x14ac:dyDescent="0.25">
      <c r="A177" s="245"/>
      <c r="B177" s="245"/>
      <c r="C177" s="245"/>
      <c r="D177" s="250" t="s">
        <v>261</v>
      </c>
      <c r="E177" s="246"/>
      <c r="F177" s="247"/>
      <c r="G177" s="248"/>
      <c r="H177" s="249"/>
    </row>
    <row r="178" spans="1:8" ht="18" x14ac:dyDescent="0.25">
      <c r="A178" s="245"/>
      <c r="B178" s="245"/>
      <c r="C178" s="245"/>
      <c r="D178" s="245" t="s">
        <v>14</v>
      </c>
      <c r="E178" s="246"/>
      <c r="F178" s="247"/>
      <c r="G178" s="248"/>
      <c r="H178" s="249"/>
    </row>
    <row r="179" spans="1:8" ht="18" x14ac:dyDescent="0.25">
      <c r="A179" s="251"/>
      <c r="B179" s="252"/>
      <c r="C179" s="252"/>
      <c r="D179" s="252"/>
      <c r="E179" s="253"/>
      <c r="F179" s="254"/>
      <c r="G179" s="255"/>
      <c r="H179" s="256"/>
    </row>
  </sheetData>
  <sheetProtection selectLockedCells="1" selectUnlockedCells="1"/>
  <mergeCells count="34"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39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selection activeCell="D58" sqref="D58"/>
    </sheetView>
  </sheetViews>
  <sheetFormatPr defaultRowHeight="15" x14ac:dyDescent="0.25"/>
  <cols>
    <col min="1" max="1" width="10.140625" bestFit="1" customWidth="1"/>
    <col min="5" max="5" width="10.140625" customWidth="1"/>
    <col min="6" max="6" width="10.28515625" customWidth="1"/>
    <col min="8" max="8" width="10.28515625" customWidth="1"/>
    <col min="9" max="9" width="13.5703125" bestFit="1" customWidth="1"/>
    <col min="10" max="10" width="15" bestFit="1" customWidth="1"/>
  </cols>
  <sheetData>
    <row r="1" spans="1:10" x14ac:dyDescent="0.25">
      <c r="A1" s="305" t="s">
        <v>248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x14ac:dyDescent="0.25">
      <c r="A2" s="312" t="s">
        <v>125</v>
      </c>
      <c r="B2" s="312"/>
      <c r="C2" s="312"/>
      <c r="D2" s="312"/>
      <c r="E2" s="312"/>
      <c r="F2" s="312"/>
      <c r="G2" s="312"/>
      <c r="H2" s="312"/>
      <c r="I2" s="312"/>
      <c r="J2" s="312"/>
    </row>
    <row r="3" spans="1:10" x14ac:dyDescent="0.25">
      <c r="A3" s="313" t="s">
        <v>260</v>
      </c>
      <c r="B3" s="314"/>
      <c r="C3" s="314"/>
      <c r="D3" s="314"/>
      <c r="E3" s="315"/>
      <c r="F3" s="313" t="s">
        <v>259</v>
      </c>
      <c r="G3" s="314"/>
      <c r="H3" s="314"/>
      <c r="I3" s="314"/>
      <c r="J3" s="315"/>
    </row>
    <row r="4" spans="1:10" x14ac:dyDescent="0.25">
      <c r="A4" s="22" t="s">
        <v>126</v>
      </c>
      <c r="B4" s="32" t="s">
        <v>127</v>
      </c>
      <c r="C4" s="32" t="s">
        <v>128</v>
      </c>
      <c r="D4" s="32" t="s">
        <v>129</v>
      </c>
      <c r="E4" s="32" t="s">
        <v>130</v>
      </c>
      <c r="F4" s="23" t="s">
        <v>131</v>
      </c>
      <c r="G4" s="23" t="s">
        <v>132</v>
      </c>
      <c r="H4" s="23" t="s">
        <v>133</v>
      </c>
      <c r="I4" s="33" t="s">
        <v>134</v>
      </c>
      <c r="J4" s="32" t="s">
        <v>135</v>
      </c>
    </row>
    <row r="5" spans="1:10" x14ac:dyDescent="0.25">
      <c r="A5" s="24">
        <v>43831</v>
      </c>
      <c r="B5" s="307" t="s">
        <v>249</v>
      </c>
      <c r="C5" s="308"/>
      <c r="D5" s="308"/>
      <c r="E5" s="308"/>
      <c r="F5" s="308"/>
      <c r="G5" s="308"/>
      <c r="H5" s="308"/>
      <c r="I5" s="309"/>
      <c r="J5" s="26"/>
    </row>
    <row r="6" spans="1:10" x14ac:dyDescent="0.25">
      <c r="A6" s="24">
        <v>43832</v>
      </c>
      <c r="B6" s="31">
        <v>72</v>
      </c>
      <c r="C6" s="31">
        <v>19</v>
      </c>
      <c r="D6" s="31">
        <v>1026</v>
      </c>
      <c r="E6" s="25">
        <v>0</v>
      </c>
      <c r="F6" s="27">
        <v>0</v>
      </c>
      <c r="G6" s="26">
        <v>0</v>
      </c>
      <c r="H6" s="26">
        <v>0</v>
      </c>
      <c r="I6" s="34">
        <v>1062</v>
      </c>
      <c r="J6" s="26">
        <v>1062</v>
      </c>
    </row>
    <row r="7" spans="1:10" x14ac:dyDescent="0.25">
      <c r="A7" s="24">
        <v>43833</v>
      </c>
      <c r="B7" s="31">
        <v>82</v>
      </c>
      <c r="C7" s="31">
        <v>24</v>
      </c>
      <c r="D7" s="31">
        <v>1137</v>
      </c>
      <c r="E7" s="25">
        <v>0</v>
      </c>
      <c r="F7" s="27">
        <v>0</v>
      </c>
      <c r="G7" s="26">
        <v>0</v>
      </c>
      <c r="H7" s="26">
        <v>0</v>
      </c>
      <c r="I7" s="34">
        <v>1178</v>
      </c>
      <c r="J7" s="26">
        <v>1179</v>
      </c>
    </row>
    <row r="8" spans="1:10" x14ac:dyDescent="0.25">
      <c r="A8" s="302" t="s">
        <v>250</v>
      </c>
      <c r="B8" s="303"/>
      <c r="C8" s="303"/>
      <c r="D8" s="303"/>
      <c r="E8" s="303"/>
      <c r="F8" s="303"/>
      <c r="G8" s="303"/>
      <c r="H8" s="304"/>
      <c r="I8" s="35">
        <f>I6+I7</f>
        <v>2240</v>
      </c>
      <c r="J8" s="28">
        <f>J6+J7</f>
        <v>2241</v>
      </c>
    </row>
    <row r="9" spans="1:10" x14ac:dyDescent="0.25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x14ac:dyDescent="0.25">
      <c r="A10" s="22" t="s">
        <v>126</v>
      </c>
      <c r="B10" s="32" t="s">
        <v>127</v>
      </c>
      <c r="C10" s="32" t="s">
        <v>128</v>
      </c>
      <c r="D10" s="32" t="s">
        <v>129</v>
      </c>
      <c r="E10" s="32" t="s">
        <v>130</v>
      </c>
      <c r="F10" s="23" t="s">
        <v>131</v>
      </c>
      <c r="G10" s="23" t="s">
        <v>132</v>
      </c>
      <c r="H10" s="23" t="s">
        <v>133</v>
      </c>
      <c r="I10" s="33" t="s">
        <v>134</v>
      </c>
      <c r="J10" s="32" t="s">
        <v>135</v>
      </c>
    </row>
    <row r="11" spans="1:10" x14ac:dyDescent="0.25">
      <c r="A11" s="24">
        <v>43836</v>
      </c>
      <c r="B11" s="31">
        <v>97</v>
      </c>
      <c r="C11" s="31">
        <v>29</v>
      </c>
      <c r="D11" s="31">
        <v>1280</v>
      </c>
      <c r="E11" s="25">
        <v>0</v>
      </c>
      <c r="F11" s="27">
        <v>0</v>
      </c>
      <c r="G11" s="26">
        <v>0</v>
      </c>
      <c r="H11" s="26">
        <v>0</v>
      </c>
      <c r="I11" s="34">
        <v>1328.5</v>
      </c>
      <c r="J11" s="26">
        <v>1329</v>
      </c>
    </row>
    <row r="12" spans="1:10" x14ac:dyDescent="0.25">
      <c r="A12" s="24">
        <v>43837</v>
      </c>
      <c r="B12" s="31">
        <v>100</v>
      </c>
      <c r="C12" s="31">
        <v>41</v>
      </c>
      <c r="D12" s="31">
        <v>1325</v>
      </c>
      <c r="E12" s="31">
        <v>0</v>
      </c>
      <c r="F12" s="26">
        <v>0</v>
      </c>
      <c r="G12" s="26">
        <v>0</v>
      </c>
      <c r="H12" s="26">
        <v>0</v>
      </c>
      <c r="I12" s="34">
        <v>1375</v>
      </c>
      <c r="J12" s="26">
        <v>1375</v>
      </c>
    </row>
    <row r="13" spans="1:10" x14ac:dyDescent="0.25">
      <c r="A13" s="24">
        <v>43838</v>
      </c>
      <c r="B13" s="31">
        <v>100</v>
      </c>
      <c r="C13" s="31">
        <v>46</v>
      </c>
      <c r="D13" s="31">
        <v>1354</v>
      </c>
      <c r="E13" s="25">
        <v>0</v>
      </c>
      <c r="F13" s="27">
        <v>0</v>
      </c>
      <c r="G13" s="26">
        <v>0</v>
      </c>
      <c r="H13" s="26">
        <v>0</v>
      </c>
      <c r="I13" s="34">
        <v>1404</v>
      </c>
      <c r="J13" s="26">
        <v>1405</v>
      </c>
    </row>
    <row r="14" spans="1:10" x14ac:dyDescent="0.25">
      <c r="A14" s="24">
        <v>43839</v>
      </c>
      <c r="B14" s="31">
        <v>100</v>
      </c>
      <c r="C14" s="31">
        <v>21</v>
      </c>
      <c r="D14" s="31">
        <v>1316</v>
      </c>
      <c r="E14" s="25">
        <v>0</v>
      </c>
      <c r="F14" s="27">
        <v>0</v>
      </c>
      <c r="G14" s="26">
        <v>0</v>
      </c>
      <c r="H14" s="26">
        <v>0</v>
      </c>
      <c r="I14" s="34">
        <v>1366</v>
      </c>
      <c r="J14" s="26">
        <v>1366</v>
      </c>
    </row>
    <row r="15" spans="1:10" x14ac:dyDescent="0.25">
      <c r="A15" s="24">
        <v>43840</v>
      </c>
      <c r="B15" s="31">
        <v>100</v>
      </c>
      <c r="C15" s="31">
        <v>30</v>
      </c>
      <c r="D15" s="31">
        <v>1370</v>
      </c>
      <c r="E15" s="25">
        <v>0</v>
      </c>
      <c r="F15" s="27">
        <v>0</v>
      </c>
      <c r="G15" s="26">
        <v>0</v>
      </c>
      <c r="H15" s="26">
        <v>0</v>
      </c>
      <c r="I15" s="34">
        <v>1420</v>
      </c>
      <c r="J15" s="26">
        <v>1420</v>
      </c>
    </row>
    <row r="16" spans="1:10" x14ac:dyDescent="0.25">
      <c r="A16" s="302" t="s">
        <v>251</v>
      </c>
      <c r="B16" s="303"/>
      <c r="C16" s="303"/>
      <c r="D16" s="303"/>
      <c r="E16" s="303"/>
      <c r="F16" s="303"/>
      <c r="G16" s="303"/>
      <c r="H16" s="304"/>
      <c r="I16" s="35">
        <f>I11+I12+I13+I14+I15</f>
        <v>6893.5</v>
      </c>
      <c r="J16" s="28">
        <f>J11+J12+J13+J14+J15</f>
        <v>6895</v>
      </c>
    </row>
    <row r="17" spans="1:10" x14ac:dyDescent="0.25">
      <c r="A17" s="316"/>
      <c r="B17" s="316"/>
      <c r="C17" s="316"/>
      <c r="D17" s="316"/>
      <c r="E17" s="316"/>
      <c r="F17" s="316"/>
      <c r="G17" s="316"/>
      <c r="H17" s="316"/>
      <c r="I17" s="316"/>
      <c r="J17" s="316"/>
    </row>
    <row r="18" spans="1:10" x14ac:dyDescent="0.25">
      <c r="A18" s="22" t="s">
        <v>126</v>
      </c>
      <c r="B18" s="32" t="s">
        <v>127</v>
      </c>
      <c r="C18" s="32" t="s">
        <v>128</v>
      </c>
      <c r="D18" s="32" t="s">
        <v>129</v>
      </c>
      <c r="E18" s="32" t="s">
        <v>130</v>
      </c>
      <c r="F18" s="23" t="s">
        <v>131</v>
      </c>
      <c r="G18" s="23" t="s">
        <v>132</v>
      </c>
      <c r="H18" s="23" t="s">
        <v>133</v>
      </c>
      <c r="I18" s="33" t="s">
        <v>134</v>
      </c>
      <c r="J18" s="32" t="s">
        <v>135</v>
      </c>
    </row>
    <row r="19" spans="1:10" x14ac:dyDescent="0.25">
      <c r="A19" s="24">
        <v>43843</v>
      </c>
      <c r="B19" s="31">
        <v>100</v>
      </c>
      <c r="C19" s="31">
        <v>47</v>
      </c>
      <c r="D19" s="31">
        <v>1271</v>
      </c>
      <c r="E19" s="31">
        <v>0</v>
      </c>
      <c r="F19" s="26">
        <v>0</v>
      </c>
      <c r="G19" s="26">
        <v>0</v>
      </c>
      <c r="H19" s="26">
        <v>0</v>
      </c>
      <c r="I19" s="34">
        <v>1321</v>
      </c>
      <c r="J19" s="26">
        <v>1321</v>
      </c>
    </row>
    <row r="20" spans="1:10" x14ac:dyDescent="0.25">
      <c r="A20" s="24">
        <v>43844</v>
      </c>
      <c r="B20" s="31">
        <v>100</v>
      </c>
      <c r="C20" s="31">
        <v>44</v>
      </c>
      <c r="D20" s="31">
        <v>1326</v>
      </c>
      <c r="E20" s="31">
        <v>0</v>
      </c>
      <c r="F20" s="26">
        <v>0</v>
      </c>
      <c r="G20" s="26">
        <v>0</v>
      </c>
      <c r="H20" s="26">
        <v>0</v>
      </c>
      <c r="I20" s="34">
        <v>1376</v>
      </c>
      <c r="J20" s="26">
        <v>1376</v>
      </c>
    </row>
    <row r="21" spans="1:10" x14ac:dyDescent="0.25">
      <c r="A21" s="24">
        <v>43845</v>
      </c>
      <c r="B21" s="31">
        <v>100</v>
      </c>
      <c r="C21" s="31">
        <v>37</v>
      </c>
      <c r="D21" s="31">
        <v>1363</v>
      </c>
      <c r="E21" s="31">
        <v>0</v>
      </c>
      <c r="F21" s="26">
        <v>0</v>
      </c>
      <c r="G21" s="26">
        <v>0</v>
      </c>
      <c r="H21" s="26">
        <v>0</v>
      </c>
      <c r="I21" s="34">
        <v>1413</v>
      </c>
      <c r="J21" s="26">
        <v>1415</v>
      </c>
    </row>
    <row r="22" spans="1:10" x14ac:dyDescent="0.25">
      <c r="A22" s="24">
        <v>43846</v>
      </c>
      <c r="B22" s="31">
        <v>100</v>
      </c>
      <c r="C22" s="31">
        <v>32</v>
      </c>
      <c r="D22" s="31">
        <v>1251</v>
      </c>
      <c r="E22" s="31">
        <v>0</v>
      </c>
      <c r="F22" s="26">
        <v>0</v>
      </c>
      <c r="G22" s="26">
        <v>0</v>
      </c>
      <c r="H22" s="26">
        <v>0</v>
      </c>
      <c r="I22" s="34">
        <v>1301</v>
      </c>
      <c r="J22" s="26">
        <v>1301</v>
      </c>
    </row>
    <row r="23" spans="1:10" x14ac:dyDescent="0.25">
      <c r="A23" s="24">
        <v>43847</v>
      </c>
      <c r="B23" s="31">
        <v>100</v>
      </c>
      <c r="C23" s="31">
        <v>38</v>
      </c>
      <c r="D23" s="31">
        <v>1300</v>
      </c>
      <c r="E23" s="31">
        <v>0</v>
      </c>
      <c r="F23" s="26">
        <v>0</v>
      </c>
      <c r="G23" s="26">
        <v>0</v>
      </c>
      <c r="H23" s="26">
        <v>0</v>
      </c>
      <c r="I23" s="34">
        <v>1350</v>
      </c>
      <c r="J23" s="36">
        <v>1350</v>
      </c>
    </row>
    <row r="24" spans="1:10" x14ac:dyDescent="0.25">
      <c r="A24" s="302" t="s">
        <v>252</v>
      </c>
      <c r="B24" s="303"/>
      <c r="C24" s="303"/>
      <c r="D24" s="303"/>
      <c r="E24" s="303"/>
      <c r="F24" s="303"/>
      <c r="G24" s="303"/>
      <c r="H24" s="304"/>
      <c r="I24" s="35">
        <f>I19+I20+I21+I22+I23</f>
        <v>6761</v>
      </c>
      <c r="J24" s="28">
        <f>SUM(J19:J23)</f>
        <v>6763</v>
      </c>
    </row>
    <row r="25" spans="1:10" x14ac:dyDescent="0.25">
      <c r="A25" s="306"/>
      <c r="B25" s="306"/>
      <c r="C25" s="306"/>
      <c r="D25" s="306"/>
      <c r="E25" s="306"/>
      <c r="F25" s="306"/>
      <c r="G25" s="306"/>
      <c r="H25" s="306"/>
      <c r="I25" s="306"/>
      <c r="J25" s="306"/>
    </row>
    <row r="26" spans="1:10" x14ac:dyDescent="0.25">
      <c r="A26" s="22" t="s">
        <v>126</v>
      </c>
      <c r="B26" s="32" t="s">
        <v>127</v>
      </c>
      <c r="C26" s="32" t="s">
        <v>128</v>
      </c>
      <c r="D26" s="32" t="s">
        <v>129</v>
      </c>
      <c r="E26" s="32" t="s">
        <v>130</v>
      </c>
      <c r="F26" s="23" t="s">
        <v>131</v>
      </c>
      <c r="G26" s="23" t="s">
        <v>132</v>
      </c>
      <c r="H26" s="23" t="s">
        <v>133</v>
      </c>
      <c r="I26" s="33" t="s">
        <v>134</v>
      </c>
      <c r="J26" s="32" t="s">
        <v>135</v>
      </c>
    </row>
    <row r="27" spans="1:10" x14ac:dyDescent="0.25">
      <c r="A27" s="24">
        <v>43850</v>
      </c>
      <c r="B27" s="31">
        <v>100</v>
      </c>
      <c r="C27" s="31">
        <v>49</v>
      </c>
      <c r="D27" s="31">
        <v>1273</v>
      </c>
      <c r="E27" s="31">
        <v>0</v>
      </c>
      <c r="F27" s="26">
        <v>0</v>
      </c>
      <c r="G27" s="26">
        <v>0</v>
      </c>
      <c r="H27" s="26">
        <v>0</v>
      </c>
      <c r="I27" s="34">
        <v>1323</v>
      </c>
      <c r="J27" s="26">
        <v>1323</v>
      </c>
    </row>
    <row r="28" spans="1:10" x14ac:dyDescent="0.25">
      <c r="A28" s="37">
        <v>43851</v>
      </c>
      <c r="B28" s="31">
        <v>82</v>
      </c>
      <c r="C28" s="31">
        <v>43</v>
      </c>
      <c r="D28" s="31">
        <v>1357</v>
      </c>
      <c r="E28" s="31">
        <v>0</v>
      </c>
      <c r="F28" s="26">
        <v>0</v>
      </c>
      <c r="G28" s="26">
        <v>0</v>
      </c>
      <c r="H28" s="26">
        <v>0</v>
      </c>
      <c r="I28" s="34">
        <v>1398</v>
      </c>
      <c r="J28" s="26">
        <v>1398</v>
      </c>
    </row>
    <row r="29" spans="1:10" x14ac:dyDescent="0.25">
      <c r="A29" s="37">
        <v>43852</v>
      </c>
      <c r="B29" s="31">
        <v>100</v>
      </c>
      <c r="C29" s="31">
        <v>49</v>
      </c>
      <c r="D29" s="31">
        <v>1351</v>
      </c>
      <c r="E29" s="31">
        <v>0</v>
      </c>
      <c r="F29" s="26">
        <v>0</v>
      </c>
      <c r="G29" s="26">
        <v>0</v>
      </c>
      <c r="H29" s="26">
        <v>0</v>
      </c>
      <c r="I29" s="34">
        <v>1401</v>
      </c>
      <c r="J29" s="26">
        <v>1401</v>
      </c>
    </row>
    <row r="30" spans="1:10" x14ac:dyDescent="0.25">
      <c r="A30" s="24">
        <v>43853</v>
      </c>
      <c r="B30" s="31">
        <v>95</v>
      </c>
      <c r="C30" s="31">
        <v>32</v>
      </c>
      <c r="D30" s="31">
        <v>1368</v>
      </c>
      <c r="E30" s="31">
        <v>0</v>
      </c>
      <c r="F30" s="26">
        <v>0</v>
      </c>
      <c r="G30" s="26">
        <v>0</v>
      </c>
      <c r="H30" s="26">
        <v>0</v>
      </c>
      <c r="I30" s="34">
        <v>1415.5</v>
      </c>
      <c r="J30" s="26">
        <v>1418</v>
      </c>
    </row>
    <row r="31" spans="1:10" x14ac:dyDescent="0.25">
      <c r="A31" s="24">
        <v>43854</v>
      </c>
      <c r="B31" s="38">
        <v>100</v>
      </c>
      <c r="C31" s="31">
        <v>26</v>
      </c>
      <c r="D31" s="31">
        <v>1322</v>
      </c>
      <c r="E31" s="31">
        <v>0</v>
      </c>
      <c r="F31" s="26">
        <v>0</v>
      </c>
      <c r="G31" s="26">
        <v>0</v>
      </c>
      <c r="H31" s="26">
        <v>0</v>
      </c>
      <c r="I31" s="34">
        <v>1372</v>
      </c>
      <c r="J31" s="26">
        <v>1372</v>
      </c>
    </row>
    <row r="32" spans="1:10" x14ac:dyDescent="0.25">
      <c r="A32" s="305" t="s">
        <v>253</v>
      </c>
      <c r="B32" s="305"/>
      <c r="C32" s="305"/>
      <c r="D32" s="305"/>
      <c r="E32" s="305"/>
      <c r="F32" s="305"/>
      <c r="G32" s="305"/>
      <c r="H32" s="305"/>
      <c r="I32" s="35">
        <f>I27+I28+I29+I30+I31</f>
        <v>6909.5</v>
      </c>
      <c r="J32" s="28">
        <f>J27+J28+J29+J30+J31</f>
        <v>6912</v>
      </c>
    </row>
    <row r="33" spans="1:10" x14ac:dyDescent="0.25">
      <c r="A33" s="302"/>
      <c r="B33" s="303"/>
      <c r="C33" s="303"/>
      <c r="D33" s="303"/>
      <c r="E33" s="303"/>
      <c r="F33" s="303"/>
      <c r="G33" s="303"/>
      <c r="H33" s="303"/>
      <c r="I33" s="303"/>
      <c r="J33" s="304"/>
    </row>
    <row r="34" spans="1:10" x14ac:dyDescent="0.25">
      <c r="A34" s="22" t="s">
        <v>126</v>
      </c>
      <c r="B34" s="32" t="s">
        <v>127</v>
      </c>
      <c r="C34" s="32" t="s">
        <v>128</v>
      </c>
      <c r="D34" s="32" t="s">
        <v>129</v>
      </c>
      <c r="E34" s="32" t="s">
        <v>130</v>
      </c>
      <c r="F34" s="29" t="s">
        <v>131</v>
      </c>
      <c r="G34" s="23" t="s">
        <v>132</v>
      </c>
      <c r="H34" s="23" t="s">
        <v>133</v>
      </c>
      <c r="I34" s="39" t="s">
        <v>134</v>
      </c>
      <c r="J34" s="32" t="s">
        <v>135</v>
      </c>
    </row>
    <row r="35" spans="1:10" x14ac:dyDescent="0.25">
      <c r="A35" s="24">
        <v>43857</v>
      </c>
      <c r="B35" s="31">
        <v>100</v>
      </c>
      <c r="C35" s="31">
        <v>43</v>
      </c>
      <c r="D35" s="31">
        <v>1334</v>
      </c>
      <c r="E35" s="31">
        <v>0</v>
      </c>
      <c r="F35" s="40">
        <v>0</v>
      </c>
      <c r="G35" s="26">
        <v>0</v>
      </c>
      <c r="H35" s="26">
        <v>0</v>
      </c>
      <c r="I35" s="41">
        <v>1384</v>
      </c>
      <c r="J35" s="26">
        <v>1384</v>
      </c>
    </row>
    <row r="36" spans="1:10" x14ac:dyDescent="0.25">
      <c r="A36" s="24">
        <v>43858</v>
      </c>
      <c r="B36" s="31">
        <v>100</v>
      </c>
      <c r="C36" s="31">
        <v>53</v>
      </c>
      <c r="D36" s="31">
        <v>1347</v>
      </c>
      <c r="E36" s="31">
        <v>0</v>
      </c>
      <c r="F36" s="40">
        <v>0</v>
      </c>
      <c r="G36" s="26">
        <v>0</v>
      </c>
      <c r="H36" s="26">
        <v>0</v>
      </c>
      <c r="I36" s="41">
        <v>1397</v>
      </c>
      <c r="J36" s="26">
        <v>1398</v>
      </c>
    </row>
    <row r="37" spans="1:10" x14ac:dyDescent="0.25">
      <c r="A37" s="24">
        <v>43859</v>
      </c>
      <c r="B37" s="31">
        <v>100</v>
      </c>
      <c r="C37" s="31">
        <v>37</v>
      </c>
      <c r="D37" s="31">
        <v>1363</v>
      </c>
      <c r="E37" s="31">
        <v>0</v>
      </c>
      <c r="F37" s="40">
        <v>0</v>
      </c>
      <c r="G37" s="26">
        <v>0</v>
      </c>
      <c r="H37" s="26">
        <v>0</v>
      </c>
      <c r="I37" s="41">
        <v>1413</v>
      </c>
      <c r="J37" s="26">
        <v>1413</v>
      </c>
    </row>
    <row r="38" spans="1:10" x14ac:dyDescent="0.25">
      <c r="A38" s="24">
        <v>43860</v>
      </c>
      <c r="B38" s="31">
        <v>100</v>
      </c>
      <c r="C38" s="31">
        <v>48</v>
      </c>
      <c r="D38" s="31">
        <v>1352</v>
      </c>
      <c r="E38" s="31">
        <v>0</v>
      </c>
      <c r="F38" s="40">
        <v>0</v>
      </c>
      <c r="G38" s="26">
        <v>0</v>
      </c>
      <c r="H38" s="26">
        <v>0</v>
      </c>
      <c r="I38" s="41">
        <v>1402</v>
      </c>
      <c r="J38" s="26">
        <v>1402</v>
      </c>
    </row>
    <row r="39" spans="1:10" x14ac:dyDescent="0.25">
      <c r="A39" s="37">
        <v>43861</v>
      </c>
      <c r="B39" s="31">
        <v>100</v>
      </c>
      <c r="C39" s="31">
        <v>35</v>
      </c>
      <c r="D39" s="31">
        <v>1365</v>
      </c>
      <c r="E39" s="31">
        <v>0</v>
      </c>
      <c r="F39" s="26">
        <v>0</v>
      </c>
      <c r="G39" s="26">
        <v>0</v>
      </c>
      <c r="H39" s="26">
        <v>0</v>
      </c>
      <c r="I39" s="34">
        <v>1415</v>
      </c>
      <c r="J39" s="26">
        <v>1415</v>
      </c>
    </row>
    <row r="40" spans="1:10" x14ac:dyDescent="0.25">
      <c r="A40" s="305" t="s">
        <v>254</v>
      </c>
      <c r="B40" s="305"/>
      <c r="C40" s="305"/>
      <c r="D40" s="305"/>
      <c r="E40" s="305"/>
      <c r="F40" s="305"/>
      <c r="G40" s="305"/>
      <c r="H40" s="305"/>
      <c r="I40" s="35">
        <f>I35+I36+I37+I38+I39</f>
        <v>7011</v>
      </c>
      <c r="J40" s="28">
        <f>J35+J36+J37+J38+J39</f>
        <v>7012</v>
      </c>
    </row>
    <row r="41" spans="1:10" x14ac:dyDescent="0.25">
      <c r="A41" s="306"/>
      <c r="B41" s="306"/>
      <c r="C41" s="306"/>
      <c r="D41" s="306"/>
      <c r="E41" s="306"/>
      <c r="F41" s="306"/>
      <c r="G41" s="306"/>
      <c r="H41" s="306"/>
      <c r="I41" s="306"/>
      <c r="J41" s="306"/>
    </row>
    <row r="42" spans="1:10" x14ac:dyDescent="0.25">
      <c r="A42" s="307" t="s">
        <v>136</v>
      </c>
      <c r="B42" s="308"/>
      <c r="C42" s="308"/>
      <c r="D42" s="308"/>
      <c r="E42" s="308"/>
      <c r="F42" s="308"/>
      <c r="G42" s="308"/>
      <c r="H42" s="309"/>
      <c r="I42" s="35">
        <f>I8+I16+I24+I32+I40</f>
        <v>29815</v>
      </c>
      <c r="J42" s="28">
        <f>J8+J16+J24+J32+J40</f>
        <v>29823</v>
      </c>
    </row>
    <row r="43" spans="1:10" x14ac:dyDescent="0.25">
      <c r="A43" s="310" t="s">
        <v>137</v>
      </c>
      <c r="B43" s="310"/>
      <c r="C43" s="310"/>
      <c r="D43" s="310"/>
      <c r="E43" s="310"/>
      <c r="F43" s="310"/>
      <c r="G43" s="310"/>
      <c r="H43" s="310"/>
      <c r="I43" s="310"/>
      <c r="J43" s="310"/>
    </row>
    <row r="44" spans="1:10" x14ac:dyDescent="0.25">
      <c r="A44" s="311" t="s">
        <v>255</v>
      </c>
      <c r="B44" s="301"/>
      <c r="C44" s="301"/>
      <c r="D44" s="301"/>
      <c r="E44" s="301"/>
      <c r="F44" s="301"/>
      <c r="G44" s="301"/>
      <c r="H44" s="301"/>
      <c r="I44" s="301"/>
      <c r="J44" s="301"/>
    </row>
    <row r="45" spans="1:10" x14ac:dyDescent="0.25">
      <c r="A45" s="301" t="s">
        <v>138</v>
      </c>
      <c r="B45" s="301"/>
      <c r="C45" s="301"/>
      <c r="D45" s="301"/>
      <c r="E45" s="301"/>
      <c r="F45" s="301"/>
      <c r="G45" s="301"/>
      <c r="H45" s="301"/>
      <c r="I45" s="301"/>
      <c r="J45" s="301"/>
    </row>
    <row r="46" spans="1:10" x14ac:dyDescent="0.25">
      <c r="A46" s="301" t="s">
        <v>139</v>
      </c>
      <c r="B46" s="301"/>
      <c r="C46" s="301"/>
      <c r="D46" s="301"/>
      <c r="E46" s="301"/>
      <c r="F46" s="301"/>
      <c r="G46" s="301"/>
      <c r="H46" s="301"/>
      <c r="I46" s="301"/>
      <c r="J46" s="301"/>
    </row>
    <row r="52" spans="3:5" x14ac:dyDescent="0.25">
      <c r="C52" s="20" t="s">
        <v>261</v>
      </c>
      <c r="D52" s="20"/>
      <c r="E52" s="20"/>
    </row>
    <row r="53" spans="3:5" x14ac:dyDescent="0.25">
      <c r="C53" t="s">
        <v>14</v>
      </c>
    </row>
  </sheetData>
  <mergeCells count="20">
    <mergeCell ref="A32:H32"/>
    <mergeCell ref="A1:J1"/>
    <mergeCell ref="A2:J2"/>
    <mergeCell ref="A3:E3"/>
    <mergeCell ref="F3:J3"/>
    <mergeCell ref="B5:I5"/>
    <mergeCell ref="A8:H8"/>
    <mergeCell ref="A9:J9"/>
    <mergeCell ref="A16:H16"/>
    <mergeCell ref="A17:J17"/>
    <mergeCell ref="A24:H24"/>
    <mergeCell ref="A25:J25"/>
    <mergeCell ref="A45:J45"/>
    <mergeCell ref="A46:J46"/>
    <mergeCell ref="A33:J33"/>
    <mergeCell ref="A40:H40"/>
    <mergeCell ref="A41:J41"/>
    <mergeCell ref="A42:H42"/>
    <mergeCell ref="A43:J43"/>
    <mergeCell ref="A44:J44"/>
  </mergeCells>
  <pageMargins left="0.511811024" right="0.511811024" top="0.78740157499999996" bottom="0.78740157499999996" header="0.31496062000000002" footer="0.31496062000000002"/>
  <pageSetup paperSize="9" scale="87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5"/>
  <sheetViews>
    <sheetView tabSelected="1" topLeftCell="A94" workbookViewId="0">
      <selection activeCell="B15" sqref="B15:B16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2" customWidth="1"/>
    <col min="5" max="5" width="20.5703125" style="7" customWidth="1"/>
    <col min="6" max="6" width="17.85546875" customWidth="1"/>
    <col min="7" max="7" width="17.140625" style="21" customWidth="1"/>
    <col min="8" max="8" width="18" style="3" customWidth="1"/>
  </cols>
  <sheetData>
    <row r="1" spans="1:8" ht="15" customHeight="1" x14ac:dyDescent="0.25">
      <c r="A1" s="361" t="s">
        <v>76</v>
      </c>
      <c r="B1" s="362"/>
      <c r="C1" s="362"/>
      <c r="D1" s="362"/>
      <c r="E1" s="362"/>
      <c r="F1" s="362"/>
      <c r="G1" s="362"/>
      <c r="H1" s="363"/>
    </row>
    <row r="2" spans="1:8" ht="15" customHeight="1" x14ac:dyDescent="0.25">
      <c r="A2" s="364"/>
      <c r="B2" s="365"/>
      <c r="C2" s="365"/>
      <c r="D2" s="365"/>
      <c r="E2" s="365"/>
      <c r="F2" s="365"/>
      <c r="G2" s="365"/>
      <c r="H2" s="366"/>
    </row>
    <row r="3" spans="1:8" ht="15" customHeight="1" x14ac:dyDescent="0.25">
      <c r="A3" s="364"/>
      <c r="B3" s="365"/>
      <c r="C3" s="365"/>
      <c r="D3" s="365"/>
      <c r="E3" s="365"/>
      <c r="F3" s="365"/>
      <c r="G3" s="365"/>
      <c r="H3" s="366"/>
    </row>
    <row r="4" spans="1:8" ht="15" customHeight="1" x14ac:dyDescent="0.25">
      <c r="A4" s="364"/>
      <c r="B4" s="365"/>
      <c r="C4" s="365"/>
      <c r="D4" s="365"/>
      <c r="E4" s="365"/>
      <c r="F4" s="365"/>
      <c r="G4" s="365"/>
      <c r="H4" s="366"/>
    </row>
    <row r="5" spans="1:8" ht="37.5" customHeight="1" thickBot="1" x14ac:dyDescent="0.3">
      <c r="A5" s="367"/>
      <c r="B5" s="368"/>
      <c r="C5" s="368"/>
      <c r="D5" s="368"/>
      <c r="E5" s="368"/>
      <c r="F5" s="368"/>
      <c r="G5" s="368"/>
      <c r="H5" s="369"/>
    </row>
    <row r="6" spans="1:8" ht="15" customHeight="1" x14ac:dyDescent="0.25">
      <c r="A6" s="370" t="s">
        <v>216</v>
      </c>
      <c r="B6" s="370"/>
      <c r="C6" s="370"/>
      <c r="D6" s="370"/>
      <c r="E6" s="370"/>
      <c r="F6" s="370"/>
      <c r="G6" s="370"/>
      <c r="H6" s="370"/>
    </row>
    <row r="7" spans="1:8" ht="15" customHeight="1" x14ac:dyDescent="0.25">
      <c r="A7" s="371"/>
      <c r="B7" s="371"/>
      <c r="C7" s="371"/>
      <c r="D7" s="371"/>
      <c r="E7" s="371"/>
      <c r="F7" s="371"/>
      <c r="G7" s="371"/>
      <c r="H7" s="371"/>
    </row>
    <row r="8" spans="1:8" ht="15" customHeight="1" thickBot="1" x14ac:dyDescent="0.35">
      <c r="A8" s="42"/>
      <c r="B8" s="42"/>
      <c r="C8" s="42"/>
      <c r="D8" s="43"/>
      <c r="E8" s="44"/>
      <c r="F8" s="42"/>
      <c r="G8" s="45"/>
      <c r="H8" s="4"/>
    </row>
    <row r="9" spans="1:8" ht="15" customHeight="1" x14ac:dyDescent="0.3">
      <c r="A9" s="174" t="s">
        <v>62</v>
      </c>
      <c r="B9" s="175"/>
      <c r="C9" s="175"/>
      <c r="D9" s="176"/>
      <c r="E9" s="177"/>
      <c r="F9" s="46"/>
      <c r="G9" s="47"/>
      <c r="H9" s="5"/>
    </row>
    <row r="10" spans="1:8" ht="15" customHeight="1" x14ac:dyDescent="0.3">
      <c r="A10" s="178" t="s">
        <v>39</v>
      </c>
      <c r="B10" s="179"/>
      <c r="C10" s="179"/>
      <c r="D10" s="180"/>
      <c r="E10" s="181"/>
      <c r="F10" s="42"/>
      <c r="G10" s="45"/>
      <c r="H10" s="6"/>
    </row>
    <row r="11" spans="1:8" ht="13.5" customHeight="1" x14ac:dyDescent="0.3">
      <c r="A11" s="178" t="s">
        <v>63</v>
      </c>
      <c r="B11" s="179"/>
      <c r="C11" s="179"/>
      <c r="D11" s="180"/>
      <c r="E11" s="181"/>
      <c r="F11" s="42"/>
      <c r="G11" s="45"/>
      <c r="H11" s="48"/>
    </row>
    <row r="12" spans="1:8" ht="20.25" x14ac:dyDescent="0.3">
      <c r="A12" s="178" t="s">
        <v>64</v>
      </c>
      <c r="B12" s="179"/>
      <c r="C12" s="179"/>
      <c r="D12" s="180"/>
      <c r="E12" s="181"/>
      <c r="F12" s="42"/>
      <c r="G12" s="45"/>
      <c r="H12" s="48"/>
    </row>
    <row r="13" spans="1:8" ht="21" thickBot="1" x14ac:dyDescent="0.35">
      <c r="A13" s="182" t="s">
        <v>42</v>
      </c>
      <c r="B13" s="183"/>
      <c r="C13" s="183"/>
      <c r="D13" s="184"/>
      <c r="E13" s="185"/>
      <c r="F13" s="49"/>
      <c r="G13" s="50"/>
      <c r="H13" s="51"/>
    </row>
    <row r="14" spans="1:8" ht="24" customHeight="1" thickBot="1" x14ac:dyDescent="0.3">
      <c r="A14" s="317" t="s">
        <v>65</v>
      </c>
      <c r="B14" s="318"/>
      <c r="C14" s="318"/>
      <c r="D14" s="318"/>
      <c r="E14" s="318"/>
      <c r="F14" s="318"/>
      <c r="G14" s="318"/>
      <c r="H14" s="318"/>
    </row>
    <row r="15" spans="1:8" ht="15" x14ac:dyDescent="0.25">
      <c r="A15" s="319" t="s">
        <v>22</v>
      </c>
      <c r="B15" s="321" t="s">
        <v>8</v>
      </c>
      <c r="C15" s="323" t="s">
        <v>23</v>
      </c>
      <c r="D15" s="325" t="s">
        <v>10</v>
      </c>
      <c r="E15" s="327" t="s">
        <v>11</v>
      </c>
      <c r="F15" s="329" t="s">
        <v>12</v>
      </c>
      <c r="G15" s="331" t="s">
        <v>24</v>
      </c>
      <c r="H15" s="333" t="s">
        <v>32</v>
      </c>
    </row>
    <row r="16" spans="1:8" ht="45.75" customHeight="1" thickBot="1" x14ac:dyDescent="0.3">
      <c r="A16" s="320"/>
      <c r="B16" s="322"/>
      <c r="C16" s="324"/>
      <c r="D16" s="326"/>
      <c r="E16" s="328"/>
      <c r="F16" s="330"/>
      <c r="G16" s="332"/>
      <c r="H16" s="334"/>
    </row>
    <row r="17" spans="1:8" ht="21" x14ac:dyDescent="0.35">
      <c r="A17" s="335" t="s">
        <v>25</v>
      </c>
      <c r="B17" s="52" t="s">
        <v>78</v>
      </c>
      <c r="C17" s="52" t="s">
        <v>217</v>
      </c>
      <c r="D17" s="53">
        <v>181</v>
      </c>
      <c r="E17" s="54">
        <v>43837</v>
      </c>
      <c r="F17" s="55" t="s">
        <v>49</v>
      </c>
      <c r="G17" s="337">
        <f>D67/D196</f>
        <v>0.22972194907574553</v>
      </c>
      <c r="H17" s="339">
        <v>0.2767</v>
      </c>
    </row>
    <row r="18" spans="1:8" ht="21" x14ac:dyDescent="0.35">
      <c r="A18" s="336"/>
      <c r="B18" s="56" t="s">
        <v>93</v>
      </c>
      <c r="C18" s="56" t="s">
        <v>218</v>
      </c>
      <c r="D18" s="57">
        <v>3923.21</v>
      </c>
      <c r="E18" s="58">
        <v>43837</v>
      </c>
      <c r="F18" s="59" t="s">
        <v>59</v>
      </c>
      <c r="G18" s="338"/>
      <c r="H18" s="340"/>
    </row>
    <row r="19" spans="1:8" ht="21" x14ac:dyDescent="0.35">
      <c r="A19" s="336"/>
      <c r="B19" s="56" t="s">
        <v>93</v>
      </c>
      <c r="C19" s="56" t="s">
        <v>219</v>
      </c>
      <c r="D19" s="57">
        <v>399.74</v>
      </c>
      <c r="E19" s="58">
        <v>43837</v>
      </c>
      <c r="F19" s="59" t="s">
        <v>59</v>
      </c>
      <c r="G19" s="338"/>
      <c r="H19" s="340"/>
    </row>
    <row r="20" spans="1:8" ht="21" x14ac:dyDescent="0.35">
      <c r="A20" s="336"/>
      <c r="B20" s="56" t="s">
        <v>67</v>
      </c>
      <c r="C20" s="56" t="s">
        <v>26</v>
      </c>
      <c r="D20" s="57">
        <v>1276.2</v>
      </c>
      <c r="E20" s="58">
        <v>43840</v>
      </c>
      <c r="F20" s="59" t="s">
        <v>49</v>
      </c>
      <c r="G20" s="338"/>
      <c r="H20" s="340"/>
    </row>
    <row r="21" spans="1:8" ht="21" x14ac:dyDescent="0.35">
      <c r="A21" s="336"/>
      <c r="B21" s="56" t="s">
        <v>221</v>
      </c>
      <c r="C21" s="56" t="s">
        <v>217</v>
      </c>
      <c r="D21" s="57">
        <v>57.33</v>
      </c>
      <c r="E21" s="58">
        <v>43840</v>
      </c>
      <c r="F21" s="59" t="s">
        <v>49</v>
      </c>
      <c r="G21" s="338"/>
      <c r="H21" s="340"/>
    </row>
    <row r="22" spans="1:8" ht="21" x14ac:dyDescent="0.35">
      <c r="A22" s="336"/>
      <c r="B22" s="56" t="s">
        <v>50</v>
      </c>
      <c r="C22" s="56" t="s">
        <v>83</v>
      </c>
      <c r="D22" s="57">
        <v>1323.2</v>
      </c>
      <c r="E22" s="58">
        <v>43840</v>
      </c>
      <c r="F22" s="59" t="s">
        <v>49</v>
      </c>
      <c r="G22" s="338"/>
      <c r="H22" s="340"/>
    </row>
    <row r="23" spans="1:8" ht="21" x14ac:dyDescent="0.35">
      <c r="A23" s="336"/>
      <c r="B23" s="56" t="s">
        <v>50</v>
      </c>
      <c r="C23" s="56" t="s">
        <v>217</v>
      </c>
      <c r="D23" s="57">
        <v>57.33</v>
      </c>
      <c r="E23" s="58">
        <v>43840</v>
      </c>
      <c r="F23" s="59" t="s">
        <v>49</v>
      </c>
      <c r="G23" s="338"/>
      <c r="H23" s="340"/>
    </row>
    <row r="24" spans="1:8" ht="21" x14ac:dyDescent="0.35">
      <c r="A24" s="336"/>
      <c r="B24" s="56" t="s">
        <v>51</v>
      </c>
      <c r="C24" s="56" t="s">
        <v>66</v>
      </c>
      <c r="D24" s="57">
        <v>300</v>
      </c>
      <c r="E24" s="58">
        <v>43840</v>
      </c>
      <c r="F24" s="59" t="s">
        <v>49</v>
      </c>
      <c r="G24" s="338"/>
      <c r="H24" s="340"/>
    </row>
    <row r="25" spans="1:8" ht="21" x14ac:dyDescent="0.35">
      <c r="A25" s="336"/>
      <c r="B25" s="56" t="s">
        <v>52</v>
      </c>
      <c r="C25" s="56" t="s">
        <v>83</v>
      </c>
      <c r="D25" s="57">
        <v>1276.2</v>
      </c>
      <c r="E25" s="58">
        <v>43840</v>
      </c>
      <c r="F25" s="59" t="s">
        <v>49</v>
      </c>
      <c r="G25" s="338"/>
      <c r="H25" s="340"/>
    </row>
    <row r="26" spans="1:8" ht="21" x14ac:dyDescent="0.35">
      <c r="A26" s="336"/>
      <c r="B26" s="56" t="s">
        <v>52</v>
      </c>
      <c r="C26" s="56" t="s">
        <v>217</v>
      </c>
      <c r="D26" s="57">
        <v>53</v>
      </c>
      <c r="E26" s="58">
        <v>43840</v>
      </c>
      <c r="F26" s="59" t="s">
        <v>49</v>
      </c>
      <c r="G26" s="338"/>
      <c r="H26" s="340"/>
    </row>
    <row r="27" spans="1:8" ht="21" x14ac:dyDescent="0.35">
      <c r="A27" s="336"/>
      <c r="B27" s="56" t="s">
        <v>68</v>
      </c>
      <c r="C27" s="56" t="s">
        <v>83</v>
      </c>
      <c r="D27" s="57">
        <v>1387.2</v>
      </c>
      <c r="E27" s="58">
        <v>43840</v>
      </c>
      <c r="F27" s="59" t="s">
        <v>49</v>
      </c>
      <c r="G27" s="338"/>
      <c r="H27" s="340"/>
    </row>
    <row r="28" spans="1:8" ht="21" x14ac:dyDescent="0.35">
      <c r="A28" s="336"/>
      <c r="B28" s="56" t="s">
        <v>68</v>
      </c>
      <c r="C28" s="56" t="s">
        <v>217</v>
      </c>
      <c r="D28" s="57">
        <v>56.33</v>
      </c>
      <c r="E28" s="58">
        <v>43840</v>
      </c>
      <c r="F28" s="59" t="s">
        <v>49</v>
      </c>
      <c r="G28" s="338"/>
      <c r="H28" s="340"/>
    </row>
    <row r="29" spans="1:8" ht="21" x14ac:dyDescent="0.35">
      <c r="A29" s="336"/>
      <c r="B29" s="56" t="s">
        <v>78</v>
      </c>
      <c r="C29" s="56" t="s">
        <v>217</v>
      </c>
      <c r="D29" s="57">
        <v>60.33</v>
      </c>
      <c r="E29" s="58">
        <v>43840</v>
      </c>
      <c r="F29" s="59" t="s">
        <v>49</v>
      </c>
      <c r="G29" s="338"/>
      <c r="H29" s="340"/>
    </row>
    <row r="30" spans="1:8" ht="21" x14ac:dyDescent="0.35">
      <c r="A30" s="336"/>
      <c r="B30" s="56" t="s">
        <v>118</v>
      </c>
      <c r="C30" s="56" t="s">
        <v>66</v>
      </c>
      <c r="D30" s="57">
        <v>300</v>
      </c>
      <c r="E30" s="58">
        <v>43840</v>
      </c>
      <c r="F30" s="59" t="s">
        <v>49</v>
      </c>
      <c r="G30" s="338"/>
      <c r="H30" s="340"/>
    </row>
    <row r="31" spans="1:8" ht="21" x14ac:dyDescent="0.35">
      <c r="A31" s="336"/>
      <c r="B31" s="56" t="s">
        <v>95</v>
      </c>
      <c r="C31" s="56" t="s">
        <v>66</v>
      </c>
      <c r="D31" s="57">
        <v>137</v>
      </c>
      <c r="E31" s="58">
        <v>43840</v>
      </c>
      <c r="F31" s="59" t="s">
        <v>49</v>
      </c>
      <c r="G31" s="338"/>
      <c r="H31" s="340"/>
    </row>
    <row r="32" spans="1:8" ht="21" x14ac:dyDescent="0.35">
      <c r="A32" s="336"/>
      <c r="B32" s="56" t="s">
        <v>168</v>
      </c>
      <c r="C32" s="56" t="s">
        <v>66</v>
      </c>
      <c r="D32" s="57">
        <v>300</v>
      </c>
      <c r="E32" s="58">
        <v>43840</v>
      </c>
      <c r="F32" s="59" t="s">
        <v>49</v>
      </c>
      <c r="G32" s="338"/>
      <c r="H32" s="340"/>
    </row>
    <row r="33" spans="1:8" ht="21" x14ac:dyDescent="0.35">
      <c r="A33" s="336"/>
      <c r="B33" s="56" t="s">
        <v>220</v>
      </c>
      <c r="C33" s="56" t="s">
        <v>66</v>
      </c>
      <c r="D33" s="57">
        <v>300</v>
      </c>
      <c r="E33" s="58">
        <v>43840</v>
      </c>
      <c r="F33" s="59" t="s">
        <v>49</v>
      </c>
      <c r="G33" s="338"/>
      <c r="H33" s="340"/>
    </row>
    <row r="34" spans="1:8" ht="21" x14ac:dyDescent="0.35">
      <c r="A34" s="336"/>
      <c r="B34" s="56" t="s">
        <v>53</v>
      </c>
      <c r="C34" s="56" t="s">
        <v>83</v>
      </c>
      <c r="D34" s="57">
        <v>2985</v>
      </c>
      <c r="E34" s="58">
        <v>43840</v>
      </c>
      <c r="F34" s="59" t="s">
        <v>49</v>
      </c>
      <c r="G34" s="338"/>
      <c r="H34" s="340"/>
    </row>
    <row r="35" spans="1:8" ht="21" x14ac:dyDescent="0.35">
      <c r="A35" s="336"/>
      <c r="B35" s="56" t="s">
        <v>53</v>
      </c>
      <c r="C35" s="56" t="s">
        <v>217</v>
      </c>
      <c r="D35" s="57">
        <v>144.66999999999999</v>
      </c>
      <c r="E35" s="58">
        <v>43840</v>
      </c>
      <c r="F35" s="59" t="s">
        <v>49</v>
      </c>
      <c r="G35" s="338"/>
      <c r="H35" s="340"/>
    </row>
    <row r="36" spans="1:8" ht="21" x14ac:dyDescent="0.35">
      <c r="A36" s="336"/>
      <c r="B36" s="56" t="s">
        <v>170</v>
      </c>
      <c r="C36" s="56" t="s">
        <v>83</v>
      </c>
      <c r="D36" s="57">
        <v>1221</v>
      </c>
      <c r="E36" s="58">
        <v>43840</v>
      </c>
      <c r="F36" s="59" t="s">
        <v>49</v>
      </c>
      <c r="G36" s="338"/>
      <c r="H36" s="340"/>
    </row>
    <row r="37" spans="1:8" ht="21" x14ac:dyDescent="0.35">
      <c r="A37" s="336"/>
      <c r="B37" s="56" t="s">
        <v>54</v>
      </c>
      <c r="C37" s="56" t="s">
        <v>83</v>
      </c>
      <c r="D37" s="57">
        <v>1276.2</v>
      </c>
      <c r="E37" s="58">
        <v>43840</v>
      </c>
      <c r="F37" s="59" t="s">
        <v>49</v>
      </c>
      <c r="G37" s="338"/>
      <c r="H37" s="340"/>
    </row>
    <row r="38" spans="1:8" ht="21" x14ac:dyDescent="0.35">
      <c r="A38" s="336"/>
      <c r="B38" s="56" t="s">
        <v>54</v>
      </c>
      <c r="C38" s="56" t="s">
        <v>217</v>
      </c>
      <c r="D38" s="57">
        <v>53</v>
      </c>
      <c r="E38" s="58">
        <v>43840</v>
      </c>
      <c r="F38" s="59" t="s">
        <v>49</v>
      </c>
      <c r="G38" s="338"/>
      <c r="H38" s="340"/>
    </row>
    <row r="39" spans="1:8" ht="21" x14ac:dyDescent="0.35">
      <c r="A39" s="336"/>
      <c r="B39" s="56" t="s">
        <v>119</v>
      </c>
      <c r="C39" s="56" t="s">
        <v>120</v>
      </c>
      <c r="D39" s="57">
        <v>300</v>
      </c>
      <c r="E39" s="58">
        <v>43840</v>
      </c>
      <c r="F39" s="59" t="s">
        <v>49</v>
      </c>
      <c r="G39" s="338"/>
      <c r="H39" s="340"/>
    </row>
    <row r="40" spans="1:8" ht="21" x14ac:dyDescent="0.35">
      <c r="A40" s="336"/>
      <c r="B40" s="56" t="s">
        <v>104</v>
      </c>
      <c r="C40" s="56" t="s">
        <v>83</v>
      </c>
      <c r="D40" s="57">
        <v>2965</v>
      </c>
      <c r="E40" s="58">
        <v>43840</v>
      </c>
      <c r="F40" s="59" t="s">
        <v>49</v>
      </c>
      <c r="G40" s="338"/>
      <c r="H40" s="340"/>
    </row>
    <row r="41" spans="1:8" ht="21" x14ac:dyDescent="0.35">
      <c r="A41" s="336"/>
      <c r="B41" s="56" t="s">
        <v>104</v>
      </c>
      <c r="C41" s="56" t="s">
        <v>217</v>
      </c>
      <c r="D41" s="57">
        <v>141.33000000000001</v>
      </c>
      <c r="E41" s="58">
        <v>43840</v>
      </c>
      <c r="F41" s="59" t="s">
        <v>49</v>
      </c>
      <c r="G41" s="338"/>
      <c r="H41" s="340"/>
    </row>
    <row r="42" spans="1:8" ht="21" x14ac:dyDescent="0.35">
      <c r="A42" s="336"/>
      <c r="B42" s="56" t="s">
        <v>55</v>
      </c>
      <c r="C42" s="56" t="s">
        <v>83</v>
      </c>
      <c r="D42" s="57">
        <v>1276.2</v>
      </c>
      <c r="E42" s="58">
        <v>43840</v>
      </c>
      <c r="F42" s="59" t="s">
        <v>49</v>
      </c>
      <c r="G42" s="338"/>
      <c r="H42" s="340"/>
    </row>
    <row r="43" spans="1:8" ht="21" x14ac:dyDescent="0.35">
      <c r="A43" s="336"/>
      <c r="B43" s="56" t="s">
        <v>55</v>
      </c>
      <c r="C43" s="56" t="s">
        <v>217</v>
      </c>
      <c r="D43" s="57">
        <v>50</v>
      </c>
      <c r="E43" s="58">
        <v>43840</v>
      </c>
      <c r="F43" s="59" t="s">
        <v>49</v>
      </c>
      <c r="G43" s="338"/>
      <c r="H43" s="340"/>
    </row>
    <row r="44" spans="1:8" ht="21" x14ac:dyDescent="0.35">
      <c r="A44" s="336"/>
      <c r="B44" s="56" t="s">
        <v>56</v>
      </c>
      <c r="C44" s="56" t="s">
        <v>83</v>
      </c>
      <c r="D44" s="57">
        <v>1384.2</v>
      </c>
      <c r="E44" s="58">
        <v>43840</v>
      </c>
      <c r="F44" s="59" t="s">
        <v>49</v>
      </c>
      <c r="G44" s="338"/>
      <c r="H44" s="340"/>
    </row>
    <row r="45" spans="1:8" ht="21" x14ac:dyDescent="0.35">
      <c r="A45" s="336"/>
      <c r="B45" s="56" t="s">
        <v>56</v>
      </c>
      <c r="C45" s="56" t="s">
        <v>217</v>
      </c>
      <c r="D45" s="57">
        <v>56</v>
      </c>
      <c r="E45" s="58">
        <v>43840</v>
      </c>
      <c r="F45" s="59" t="s">
        <v>49</v>
      </c>
      <c r="G45" s="338"/>
      <c r="H45" s="340"/>
    </row>
    <row r="46" spans="1:8" ht="21" x14ac:dyDescent="0.35">
      <c r="A46" s="336"/>
      <c r="B46" s="56" t="s">
        <v>69</v>
      </c>
      <c r="C46" s="56" t="s">
        <v>83</v>
      </c>
      <c r="D46" s="57">
        <v>1416.2</v>
      </c>
      <c r="E46" s="60">
        <v>43840</v>
      </c>
      <c r="F46" s="56" t="s">
        <v>49</v>
      </c>
      <c r="G46" s="338"/>
      <c r="H46" s="340"/>
    </row>
    <row r="47" spans="1:8" ht="21" x14ac:dyDescent="0.35">
      <c r="A47" s="336"/>
      <c r="B47" s="56" t="s">
        <v>69</v>
      </c>
      <c r="C47" s="56" t="s">
        <v>217</v>
      </c>
      <c r="D47" s="57">
        <v>53</v>
      </c>
      <c r="E47" s="60">
        <v>43840</v>
      </c>
      <c r="F47" s="56" t="s">
        <v>49</v>
      </c>
      <c r="G47" s="338"/>
      <c r="H47" s="340"/>
    </row>
    <row r="48" spans="1:8" ht="21" x14ac:dyDescent="0.35">
      <c r="A48" s="336"/>
      <c r="B48" s="56" t="s">
        <v>92</v>
      </c>
      <c r="C48" s="56" t="s">
        <v>83</v>
      </c>
      <c r="D48" s="57">
        <v>1695.2</v>
      </c>
      <c r="E48" s="60">
        <v>43840</v>
      </c>
      <c r="F48" s="56" t="s">
        <v>49</v>
      </c>
      <c r="G48" s="338"/>
      <c r="H48" s="340"/>
    </row>
    <row r="49" spans="1:8" ht="21" x14ac:dyDescent="0.35">
      <c r="A49" s="336"/>
      <c r="B49" s="56" t="s">
        <v>92</v>
      </c>
      <c r="C49" s="56" t="s">
        <v>217</v>
      </c>
      <c r="D49" s="57">
        <v>73.33</v>
      </c>
      <c r="E49" s="60">
        <v>43840</v>
      </c>
      <c r="F49" s="56" t="s">
        <v>49</v>
      </c>
      <c r="G49" s="338"/>
      <c r="H49" s="340"/>
    </row>
    <row r="50" spans="1:8" ht="21" x14ac:dyDescent="0.35">
      <c r="A50" s="336"/>
      <c r="B50" s="56" t="s">
        <v>112</v>
      </c>
      <c r="C50" s="56" t="s">
        <v>83</v>
      </c>
      <c r="D50" s="57">
        <v>1322.2</v>
      </c>
      <c r="E50" s="60">
        <v>43840</v>
      </c>
      <c r="F50" s="56" t="s">
        <v>49</v>
      </c>
      <c r="G50" s="338"/>
      <c r="H50" s="340"/>
    </row>
    <row r="51" spans="1:8" ht="21" x14ac:dyDescent="0.35">
      <c r="A51" s="336"/>
      <c r="B51" s="56" t="s">
        <v>112</v>
      </c>
      <c r="C51" s="56" t="s">
        <v>217</v>
      </c>
      <c r="D51" s="57">
        <v>9.67</v>
      </c>
      <c r="E51" s="60">
        <v>43840</v>
      </c>
      <c r="F51" s="56" t="s">
        <v>49</v>
      </c>
      <c r="G51" s="338"/>
      <c r="H51" s="340"/>
    </row>
    <row r="52" spans="1:8" ht="21" x14ac:dyDescent="0.35">
      <c r="A52" s="336"/>
      <c r="B52" s="56" t="s">
        <v>172</v>
      </c>
      <c r="C52" s="56" t="s">
        <v>66</v>
      </c>
      <c r="D52" s="57">
        <v>300</v>
      </c>
      <c r="E52" s="60">
        <v>43840</v>
      </c>
      <c r="F52" s="56" t="s">
        <v>49</v>
      </c>
      <c r="G52" s="338"/>
      <c r="H52" s="340"/>
    </row>
    <row r="53" spans="1:8" ht="21" x14ac:dyDescent="0.35">
      <c r="A53" s="336"/>
      <c r="B53" s="56" t="s">
        <v>57</v>
      </c>
      <c r="C53" s="56" t="s">
        <v>83</v>
      </c>
      <c r="D53" s="57">
        <v>1214.2</v>
      </c>
      <c r="E53" s="60">
        <v>43840</v>
      </c>
      <c r="F53" s="56" t="s">
        <v>49</v>
      </c>
      <c r="G53" s="338"/>
      <c r="H53" s="340"/>
    </row>
    <row r="54" spans="1:8" ht="21" x14ac:dyDescent="0.35">
      <c r="A54" s="336"/>
      <c r="B54" s="61" t="s">
        <v>57</v>
      </c>
      <c r="C54" s="56" t="s">
        <v>217</v>
      </c>
      <c r="D54" s="62">
        <v>58.33</v>
      </c>
      <c r="E54" s="63">
        <v>43840</v>
      </c>
      <c r="F54" s="61" t="s">
        <v>49</v>
      </c>
      <c r="G54" s="338"/>
      <c r="H54" s="340"/>
    </row>
    <row r="55" spans="1:8" ht="21" x14ac:dyDescent="0.35">
      <c r="A55" s="336"/>
      <c r="B55" s="61" t="s">
        <v>58</v>
      </c>
      <c r="C55" s="56" t="s">
        <v>83</v>
      </c>
      <c r="D55" s="62">
        <v>1572.2</v>
      </c>
      <c r="E55" s="63">
        <v>43840</v>
      </c>
      <c r="F55" s="61" t="s">
        <v>49</v>
      </c>
      <c r="G55" s="338"/>
      <c r="H55" s="340"/>
    </row>
    <row r="56" spans="1:8" ht="21" x14ac:dyDescent="0.35">
      <c r="A56" s="336"/>
      <c r="B56" s="61" t="s">
        <v>58</v>
      </c>
      <c r="C56" s="56" t="s">
        <v>217</v>
      </c>
      <c r="D56" s="62">
        <v>59.33</v>
      </c>
      <c r="E56" s="63">
        <v>43840</v>
      </c>
      <c r="F56" s="61" t="s">
        <v>49</v>
      </c>
      <c r="G56" s="338"/>
      <c r="H56" s="340"/>
    </row>
    <row r="57" spans="1:8" ht="21" x14ac:dyDescent="0.35">
      <c r="A57" s="336"/>
      <c r="B57" s="61" t="s">
        <v>173</v>
      </c>
      <c r="C57" s="56" t="s">
        <v>83</v>
      </c>
      <c r="D57" s="62">
        <v>988.2</v>
      </c>
      <c r="E57" s="63">
        <v>43840</v>
      </c>
      <c r="F57" s="61" t="s">
        <v>49</v>
      </c>
      <c r="G57" s="338"/>
      <c r="H57" s="340"/>
    </row>
    <row r="58" spans="1:8" ht="21" x14ac:dyDescent="0.35">
      <c r="A58" s="336"/>
      <c r="B58" s="61" t="s">
        <v>174</v>
      </c>
      <c r="C58" s="56" t="s">
        <v>83</v>
      </c>
      <c r="D58" s="62">
        <v>1089.2</v>
      </c>
      <c r="E58" s="63">
        <v>43840</v>
      </c>
      <c r="F58" s="61" t="s">
        <v>49</v>
      </c>
      <c r="G58" s="338"/>
      <c r="H58" s="340"/>
    </row>
    <row r="59" spans="1:8" ht="21" x14ac:dyDescent="0.35">
      <c r="A59" s="336"/>
      <c r="B59" s="61" t="s">
        <v>170</v>
      </c>
      <c r="C59" s="56" t="s">
        <v>124</v>
      </c>
      <c r="D59" s="62">
        <v>160</v>
      </c>
      <c r="E59" s="63">
        <v>43843</v>
      </c>
      <c r="F59" s="61" t="s">
        <v>49</v>
      </c>
      <c r="G59" s="338"/>
      <c r="H59" s="340"/>
    </row>
    <row r="60" spans="1:8" ht="21" x14ac:dyDescent="0.35">
      <c r="A60" s="336"/>
      <c r="B60" s="61" t="s">
        <v>179</v>
      </c>
      <c r="C60" s="56" t="s">
        <v>124</v>
      </c>
      <c r="D60" s="62">
        <v>167.2</v>
      </c>
      <c r="E60" s="63">
        <v>43843</v>
      </c>
      <c r="F60" s="61" t="s">
        <v>49</v>
      </c>
      <c r="G60" s="338"/>
      <c r="H60" s="340"/>
    </row>
    <row r="61" spans="1:8" ht="21" x14ac:dyDescent="0.35">
      <c r="A61" s="336"/>
      <c r="B61" s="61" t="s">
        <v>174</v>
      </c>
      <c r="C61" s="56" t="s">
        <v>124</v>
      </c>
      <c r="D61" s="62">
        <v>137.6</v>
      </c>
      <c r="E61" s="63">
        <v>43843</v>
      </c>
      <c r="F61" s="61" t="s">
        <v>49</v>
      </c>
      <c r="G61" s="338"/>
      <c r="H61" s="340"/>
    </row>
    <row r="62" spans="1:8" ht="21" x14ac:dyDescent="0.35">
      <c r="A62" s="336"/>
      <c r="B62" s="61" t="s">
        <v>174</v>
      </c>
      <c r="C62" s="56" t="s">
        <v>202</v>
      </c>
      <c r="D62" s="62">
        <v>926.3</v>
      </c>
      <c r="E62" s="63">
        <v>43861</v>
      </c>
      <c r="F62" s="61" t="s">
        <v>49</v>
      </c>
      <c r="G62" s="338"/>
      <c r="H62" s="340"/>
    </row>
    <row r="63" spans="1:8" ht="21" x14ac:dyDescent="0.35">
      <c r="A63" s="336"/>
      <c r="B63" s="61" t="s">
        <v>93</v>
      </c>
      <c r="C63" s="56" t="s">
        <v>222</v>
      </c>
      <c r="D63" s="62">
        <v>69.12</v>
      </c>
      <c r="E63" s="63">
        <v>43861</v>
      </c>
      <c r="F63" s="61" t="s">
        <v>49</v>
      </c>
      <c r="G63" s="338"/>
      <c r="H63" s="340"/>
    </row>
    <row r="64" spans="1:8" ht="21" x14ac:dyDescent="0.35">
      <c r="A64" s="336"/>
      <c r="B64" s="61"/>
      <c r="C64" s="56"/>
      <c r="D64" s="62"/>
      <c r="E64" s="63"/>
      <c r="F64" s="61"/>
      <c r="G64" s="338"/>
      <c r="H64" s="340"/>
    </row>
    <row r="65" spans="1:8" ht="21" x14ac:dyDescent="0.35">
      <c r="A65" s="336"/>
      <c r="B65" s="61"/>
      <c r="C65" s="61"/>
      <c r="D65" s="62"/>
      <c r="E65" s="63"/>
      <c r="F65" s="61"/>
      <c r="G65" s="338"/>
      <c r="H65" s="340"/>
    </row>
    <row r="66" spans="1:8" ht="21" x14ac:dyDescent="0.35">
      <c r="A66" s="336"/>
      <c r="B66" s="61"/>
      <c r="C66" s="61"/>
      <c r="D66" s="62"/>
      <c r="E66" s="63"/>
      <c r="F66" s="61"/>
      <c r="G66" s="338"/>
      <c r="H66" s="340"/>
    </row>
    <row r="67" spans="1:8" ht="21.75" thickBot="1" x14ac:dyDescent="0.4">
      <c r="A67" s="64"/>
      <c r="B67" s="65"/>
      <c r="C67" s="65"/>
      <c r="D67" s="66">
        <f>SUM(D17:D66)</f>
        <v>34551.950000000012</v>
      </c>
      <c r="E67" s="67"/>
      <c r="F67" s="65"/>
      <c r="G67" s="68"/>
      <c r="H67" s="69"/>
    </row>
    <row r="68" spans="1:8" ht="21.75" thickBot="1" x14ac:dyDescent="0.4">
      <c r="A68" s="70"/>
      <c r="B68" s="65"/>
      <c r="C68" s="65"/>
      <c r="D68" s="71"/>
      <c r="E68" s="72"/>
      <c r="F68" s="65"/>
      <c r="G68" s="68"/>
      <c r="H68" s="69"/>
    </row>
    <row r="69" spans="1:8" ht="21" x14ac:dyDescent="0.35">
      <c r="A69" s="341" t="s">
        <v>27</v>
      </c>
      <c r="B69" s="52" t="s">
        <v>223</v>
      </c>
      <c r="C69" s="52" t="s">
        <v>224</v>
      </c>
      <c r="D69" s="53">
        <v>365.7</v>
      </c>
      <c r="E69" s="54">
        <v>43832</v>
      </c>
      <c r="F69" s="55" t="s">
        <v>45</v>
      </c>
      <c r="G69" s="345">
        <v>0.44409999999999999</v>
      </c>
      <c r="H69" s="349">
        <v>0.3901</v>
      </c>
    </row>
    <row r="70" spans="1:8" ht="21" x14ac:dyDescent="0.35">
      <c r="A70" s="342"/>
      <c r="B70" s="56" t="s">
        <v>226</v>
      </c>
      <c r="C70" s="56" t="s">
        <v>225</v>
      </c>
      <c r="D70" s="57">
        <v>2920</v>
      </c>
      <c r="E70" s="58">
        <v>43836</v>
      </c>
      <c r="F70" s="59" t="s">
        <v>72</v>
      </c>
      <c r="G70" s="346"/>
      <c r="H70" s="350"/>
    </row>
    <row r="71" spans="1:8" ht="21" x14ac:dyDescent="0.35">
      <c r="A71" s="342"/>
      <c r="B71" s="56" t="s">
        <v>100</v>
      </c>
      <c r="C71" s="56" t="s">
        <v>227</v>
      </c>
      <c r="D71" s="57">
        <v>2352.08</v>
      </c>
      <c r="E71" s="58">
        <v>43836</v>
      </c>
      <c r="F71" s="59" t="s">
        <v>45</v>
      </c>
      <c r="G71" s="346"/>
      <c r="H71" s="350"/>
    </row>
    <row r="72" spans="1:8" ht="21" x14ac:dyDescent="0.35">
      <c r="A72" s="342"/>
      <c r="B72" s="56" t="s">
        <v>105</v>
      </c>
      <c r="C72" s="56" t="s">
        <v>160</v>
      </c>
      <c r="D72" s="57">
        <v>2608.96</v>
      </c>
      <c r="E72" s="58">
        <v>43838</v>
      </c>
      <c r="F72" s="59" t="s">
        <v>45</v>
      </c>
      <c r="G72" s="346"/>
      <c r="H72" s="350"/>
    </row>
    <row r="73" spans="1:8" ht="21" x14ac:dyDescent="0.35">
      <c r="A73" s="342"/>
      <c r="B73" s="56" t="s">
        <v>77</v>
      </c>
      <c r="C73" s="56" t="s">
        <v>162</v>
      </c>
      <c r="D73" s="57">
        <v>1726.56</v>
      </c>
      <c r="E73" s="58">
        <v>43838</v>
      </c>
      <c r="F73" s="59" t="s">
        <v>45</v>
      </c>
      <c r="G73" s="346"/>
      <c r="H73" s="350"/>
    </row>
    <row r="74" spans="1:8" ht="21" x14ac:dyDescent="0.35">
      <c r="A74" s="342"/>
      <c r="B74" s="56" t="s">
        <v>223</v>
      </c>
      <c r="C74" s="73" t="s">
        <v>164</v>
      </c>
      <c r="D74" s="57">
        <v>339.35</v>
      </c>
      <c r="E74" s="58">
        <v>43839</v>
      </c>
      <c r="F74" s="59" t="s">
        <v>45</v>
      </c>
      <c r="G74" s="346"/>
      <c r="H74" s="350"/>
    </row>
    <row r="75" spans="1:8" ht="21" x14ac:dyDescent="0.35">
      <c r="A75" s="342"/>
      <c r="B75" s="56" t="s">
        <v>70</v>
      </c>
      <c r="C75" s="56" t="s">
        <v>48</v>
      </c>
      <c r="D75" s="57">
        <v>4399.1499999999996</v>
      </c>
      <c r="E75" s="58">
        <v>43840</v>
      </c>
      <c r="F75" s="59" t="s">
        <v>72</v>
      </c>
      <c r="G75" s="346"/>
      <c r="H75" s="350"/>
    </row>
    <row r="76" spans="1:8" ht="21" x14ac:dyDescent="0.35">
      <c r="A76" s="342"/>
      <c r="B76" s="56" t="s">
        <v>70</v>
      </c>
      <c r="C76" s="56" t="s">
        <v>48</v>
      </c>
      <c r="D76" s="57">
        <v>4610.5</v>
      </c>
      <c r="E76" s="58">
        <v>43840</v>
      </c>
      <c r="F76" s="59" t="s">
        <v>72</v>
      </c>
      <c r="G76" s="346"/>
      <c r="H76" s="350"/>
    </row>
    <row r="77" spans="1:8" ht="21" x14ac:dyDescent="0.35">
      <c r="A77" s="342"/>
      <c r="B77" s="56" t="s">
        <v>70</v>
      </c>
      <c r="C77" s="56" t="s">
        <v>48</v>
      </c>
      <c r="D77" s="57">
        <v>1082.02</v>
      </c>
      <c r="E77" s="58">
        <v>43840</v>
      </c>
      <c r="F77" s="59" t="s">
        <v>72</v>
      </c>
      <c r="G77" s="346"/>
      <c r="H77" s="350"/>
    </row>
    <row r="78" spans="1:8" ht="21" x14ac:dyDescent="0.35">
      <c r="A78" s="342"/>
      <c r="B78" s="56" t="s">
        <v>105</v>
      </c>
      <c r="C78" s="56" t="s">
        <v>175</v>
      </c>
      <c r="D78" s="57">
        <v>1150.72</v>
      </c>
      <c r="E78" s="58">
        <v>43840</v>
      </c>
      <c r="F78" s="59" t="s">
        <v>45</v>
      </c>
      <c r="G78" s="346"/>
      <c r="H78" s="350"/>
    </row>
    <row r="79" spans="1:8" ht="21" x14ac:dyDescent="0.35">
      <c r="A79" s="342"/>
      <c r="B79" s="56" t="s">
        <v>80</v>
      </c>
      <c r="C79" s="56" t="s">
        <v>177</v>
      </c>
      <c r="D79" s="57">
        <v>4360.5</v>
      </c>
      <c r="E79" s="58">
        <v>43840</v>
      </c>
      <c r="F79" s="59" t="s">
        <v>45</v>
      </c>
      <c r="G79" s="346"/>
      <c r="H79" s="350"/>
    </row>
    <row r="80" spans="1:8" ht="21" x14ac:dyDescent="0.35">
      <c r="A80" s="342"/>
      <c r="B80" s="56" t="s">
        <v>81</v>
      </c>
      <c r="C80" s="73" t="s">
        <v>102</v>
      </c>
      <c r="D80" s="57">
        <v>801</v>
      </c>
      <c r="E80" s="58">
        <v>43843</v>
      </c>
      <c r="F80" s="59" t="s">
        <v>45</v>
      </c>
      <c r="G80" s="346"/>
      <c r="H80" s="350"/>
    </row>
    <row r="81" spans="1:8" ht="21" x14ac:dyDescent="0.35">
      <c r="A81" s="342"/>
      <c r="B81" s="56" t="s">
        <v>182</v>
      </c>
      <c r="C81" s="56" t="s">
        <v>228</v>
      </c>
      <c r="D81" s="57">
        <v>1059.2</v>
      </c>
      <c r="E81" s="58">
        <v>43844</v>
      </c>
      <c r="F81" s="59" t="s">
        <v>45</v>
      </c>
      <c r="G81" s="346"/>
      <c r="H81" s="350"/>
    </row>
    <row r="82" spans="1:8" ht="21" x14ac:dyDescent="0.35">
      <c r="A82" s="342"/>
      <c r="B82" s="74" t="s">
        <v>105</v>
      </c>
      <c r="C82" s="56" t="s">
        <v>184</v>
      </c>
      <c r="D82" s="57">
        <v>1692.88</v>
      </c>
      <c r="E82" s="58">
        <v>43845</v>
      </c>
      <c r="F82" s="59" t="s">
        <v>45</v>
      </c>
      <c r="G82" s="346"/>
      <c r="H82" s="350"/>
    </row>
    <row r="83" spans="1:8" ht="21" x14ac:dyDescent="0.35">
      <c r="A83" s="342"/>
      <c r="B83" s="56" t="s">
        <v>229</v>
      </c>
      <c r="C83" s="56" t="s">
        <v>230</v>
      </c>
      <c r="D83" s="57">
        <v>594.71</v>
      </c>
      <c r="E83" s="58">
        <v>43846</v>
      </c>
      <c r="F83" s="59" t="s">
        <v>45</v>
      </c>
      <c r="G83" s="346"/>
      <c r="H83" s="350"/>
    </row>
    <row r="84" spans="1:8" ht="21" x14ac:dyDescent="0.35">
      <c r="A84" s="342"/>
      <c r="B84" s="56" t="s">
        <v>231</v>
      </c>
      <c r="C84" s="73" t="s">
        <v>232</v>
      </c>
      <c r="D84" s="57">
        <v>858.42</v>
      </c>
      <c r="E84" s="58">
        <v>43847</v>
      </c>
      <c r="F84" s="59" t="s">
        <v>45</v>
      </c>
      <c r="G84" s="346"/>
      <c r="H84" s="350"/>
    </row>
    <row r="85" spans="1:8" ht="21" x14ac:dyDescent="0.35">
      <c r="A85" s="342"/>
      <c r="B85" s="56" t="s">
        <v>80</v>
      </c>
      <c r="C85" s="56" t="s">
        <v>233</v>
      </c>
      <c r="D85" s="57">
        <v>2032</v>
      </c>
      <c r="E85" s="58">
        <v>43850</v>
      </c>
      <c r="F85" s="59" t="s">
        <v>45</v>
      </c>
      <c r="G85" s="346"/>
      <c r="H85" s="350"/>
    </row>
    <row r="86" spans="1:8" ht="21" x14ac:dyDescent="0.35">
      <c r="A86" s="342"/>
      <c r="B86" s="56" t="s">
        <v>85</v>
      </c>
      <c r="C86" s="56" t="s">
        <v>162</v>
      </c>
      <c r="D86" s="57">
        <v>1195</v>
      </c>
      <c r="E86" s="58">
        <v>43851</v>
      </c>
      <c r="F86" s="59" t="s">
        <v>45</v>
      </c>
      <c r="G86" s="346"/>
      <c r="H86" s="350"/>
    </row>
    <row r="87" spans="1:8" ht="21" x14ac:dyDescent="0.35">
      <c r="A87" s="342"/>
      <c r="B87" s="56" t="s">
        <v>105</v>
      </c>
      <c r="C87" s="56" t="s">
        <v>97</v>
      </c>
      <c r="D87" s="57">
        <v>1502.4</v>
      </c>
      <c r="E87" s="58">
        <v>43854</v>
      </c>
      <c r="F87" s="59" t="s">
        <v>45</v>
      </c>
      <c r="G87" s="346"/>
      <c r="H87" s="350"/>
    </row>
    <row r="88" spans="1:8" ht="21" x14ac:dyDescent="0.35">
      <c r="A88" s="342"/>
      <c r="B88" s="56" t="s">
        <v>105</v>
      </c>
      <c r="C88" s="56" t="s">
        <v>196</v>
      </c>
      <c r="D88" s="57">
        <v>2153.1999999999998</v>
      </c>
      <c r="E88" s="58">
        <v>43854</v>
      </c>
      <c r="F88" s="59" t="s">
        <v>45</v>
      </c>
      <c r="G88" s="346"/>
      <c r="H88" s="350"/>
    </row>
    <row r="89" spans="1:8" ht="21" x14ac:dyDescent="0.35">
      <c r="A89" s="342"/>
      <c r="B89" s="56" t="s">
        <v>234</v>
      </c>
      <c r="C89" s="56" t="s">
        <v>197</v>
      </c>
      <c r="D89" s="57">
        <v>1198.72</v>
      </c>
      <c r="E89" s="58">
        <v>43857</v>
      </c>
      <c r="F89" s="59" t="s">
        <v>45</v>
      </c>
      <c r="G89" s="346"/>
      <c r="H89" s="350"/>
    </row>
    <row r="90" spans="1:8" ht="21" x14ac:dyDescent="0.35">
      <c r="A90" s="342"/>
      <c r="B90" s="56" t="s">
        <v>85</v>
      </c>
      <c r="C90" s="73" t="s">
        <v>114</v>
      </c>
      <c r="D90" s="57">
        <v>2123.36</v>
      </c>
      <c r="E90" s="58">
        <v>43858</v>
      </c>
      <c r="F90" s="59" t="s">
        <v>45</v>
      </c>
      <c r="G90" s="346"/>
      <c r="H90" s="350"/>
    </row>
    <row r="91" spans="1:8" ht="21" x14ac:dyDescent="0.35">
      <c r="A91" s="342"/>
      <c r="B91" s="56" t="s">
        <v>85</v>
      </c>
      <c r="C91" s="73" t="s">
        <v>198</v>
      </c>
      <c r="D91" s="57">
        <v>2438.08</v>
      </c>
      <c r="E91" s="58">
        <v>43860</v>
      </c>
      <c r="F91" s="59" t="s">
        <v>45</v>
      </c>
      <c r="G91" s="346"/>
      <c r="H91" s="350"/>
    </row>
    <row r="92" spans="1:8" ht="21" x14ac:dyDescent="0.35">
      <c r="A92" s="342"/>
      <c r="B92" s="56" t="s">
        <v>70</v>
      </c>
      <c r="C92" s="73" t="s">
        <v>48</v>
      </c>
      <c r="D92" s="57">
        <v>4280.3500000000004</v>
      </c>
      <c r="E92" s="58">
        <v>43861</v>
      </c>
      <c r="F92" s="59" t="s">
        <v>72</v>
      </c>
      <c r="G92" s="346"/>
      <c r="H92" s="350"/>
    </row>
    <row r="93" spans="1:8" ht="21" x14ac:dyDescent="0.35">
      <c r="A93" s="342"/>
      <c r="B93" s="56" t="s">
        <v>70</v>
      </c>
      <c r="C93" s="74" t="s">
        <v>48</v>
      </c>
      <c r="D93" s="57">
        <v>3838</v>
      </c>
      <c r="E93" s="58">
        <v>43861</v>
      </c>
      <c r="F93" s="59" t="s">
        <v>72</v>
      </c>
      <c r="G93" s="346"/>
      <c r="H93" s="350"/>
    </row>
    <row r="94" spans="1:8" ht="21" x14ac:dyDescent="0.35">
      <c r="A94" s="342"/>
      <c r="B94" s="56" t="s">
        <v>70</v>
      </c>
      <c r="C94" s="74" t="s">
        <v>48</v>
      </c>
      <c r="D94" s="57">
        <v>2014</v>
      </c>
      <c r="E94" s="58">
        <v>43861</v>
      </c>
      <c r="F94" s="59" t="s">
        <v>72</v>
      </c>
      <c r="G94" s="346"/>
      <c r="H94" s="350"/>
    </row>
    <row r="95" spans="1:8" ht="21" x14ac:dyDescent="0.35">
      <c r="A95" s="342"/>
      <c r="B95" s="56" t="s">
        <v>235</v>
      </c>
      <c r="C95" s="56" t="s">
        <v>225</v>
      </c>
      <c r="D95" s="57">
        <v>1728</v>
      </c>
      <c r="E95" s="58">
        <v>43861</v>
      </c>
      <c r="F95" s="59" t="s">
        <v>72</v>
      </c>
      <c r="G95" s="346"/>
      <c r="H95" s="350"/>
    </row>
    <row r="96" spans="1:8" ht="21" x14ac:dyDescent="0.35">
      <c r="A96" s="342"/>
      <c r="B96" s="56" t="s">
        <v>236</v>
      </c>
      <c r="C96" s="56" t="s">
        <v>225</v>
      </c>
      <c r="D96" s="57">
        <v>2680</v>
      </c>
      <c r="E96" s="58">
        <v>43861</v>
      </c>
      <c r="F96" s="59" t="s">
        <v>72</v>
      </c>
      <c r="G96" s="346"/>
      <c r="H96" s="350"/>
    </row>
    <row r="97" spans="1:8" ht="21" x14ac:dyDescent="0.35">
      <c r="A97" s="342"/>
      <c r="B97" s="56" t="s">
        <v>80</v>
      </c>
      <c r="C97" s="74" t="s">
        <v>237</v>
      </c>
      <c r="D97" s="57">
        <v>4597</v>
      </c>
      <c r="E97" s="58">
        <v>43861</v>
      </c>
      <c r="F97" s="59" t="s">
        <v>45</v>
      </c>
      <c r="G97" s="346"/>
      <c r="H97" s="350"/>
    </row>
    <row r="98" spans="1:8" ht="21" x14ac:dyDescent="0.35">
      <c r="A98" s="342"/>
      <c r="B98" s="56" t="s">
        <v>105</v>
      </c>
      <c r="C98" s="74" t="s">
        <v>210</v>
      </c>
      <c r="D98" s="57">
        <v>989.52</v>
      </c>
      <c r="E98" s="58">
        <v>43861</v>
      </c>
      <c r="F98" s="59" t="s">
        <v>45</v>
      </c>
      <c r="G98" s="346"/>
      <c r="H98" s="350"/>
    </row>
    <row r="99" spans="1:8" ht="21" x14ac:dyDescent="0.35">
      <c r="A99" s="342"/>
      <c r="B99" s="56" t="s">
        <v>100</v>
      </c>
      <c r="C99" s="73" t="s">
        <v>227</v>
      </c>
      <c r="D99" s="57">
        <v>4146.9799999999996</v>
      </c>
      <c r="E99" s="58">
        <v>43861</v>
      </c>
      <c r="F99" s="59" t="s">
        <v>45</v>
      </c>
      <c r="G99" s="346"/>
      <c r="H99" s="350"/>
    </row>
    <row r="100" spans="1:8" ht="21" x14ac:dyDescent="0.35">
      <c r="A100" s="342"/>
      <c r="B100" s="74" t="s">
        <v>238</v>
      </c>
      <c r="C100" s="56" t="s">
        <v>213</v>
      </c>
      <c r="D100" s="57">
        <v>1469.64</v>
      </c>
      <c r="E100" s="58">
        <v>43861</v>
      </c>
      <c r="F100" s="59" t="s">
        <v>45</v>
      </c>
      <c r="G100" s="346"/>
      <c r="H100" s="350"/>
    </row>
    <row r="101" spans="1:8" ht="21" x14ac:dyDescent="0.35">
      <c r="A101" s="342"/>
      <c r="B101" s="56" t="s">
        <v>234</v>
      </c>
      <c r="C101" s="56" t="s">
        <v>214</v>
      </c>
      <c r="D101" s="57">
        <v>6931.69</v>
      </c>
      <c r="E101" s="58">
        <v>43861</v>
      </c>
      <c r="F101" s="59" t="s">
        <v>45</v>
      </c>
      <c r="G101" s="346"/>
      <c r="H101" s="350"/>
    </row>
    <row r="102" spans="1:8" ht="21" x14ac:dyDescent="0.35">
      <c r="A102" s="342"/>
      <c r="B102" s="56" t="s">
        <v>77</v>
      </c>
      <c r="C102" s="56" t="s">
        <v>215</v>
      </c>
      <c r="D102" s="57">
        <v>2436.7600000000002</v>
      </c>
      <c r="E102" s="58">
        <v>43861</v>
      </c>
      <c r="F102" s="59" t="s">
        <v>45</v>
      </c>
      <c r="G102" s="346"/>
      <c r="H102" s="350"/>
    </row>
    <row r="103" spans="1:8" ht="21" x14ac:dyDescent="0.35">
      <c r="A103" s="343"/>
      <c r="B103" s="61"/>
      <c r="C103" s="61"/>
      <c r="D103" s="62"/>
      <c r="E103" s="75"/>
      <c r="F103" s="76"/>
      <c r="G103" s="347"/>
      <c r="H103" s="351"/>
    </row>
    <row r="104" spans="1:8" ht="21" x14ac:dyDescent="0.35">
      <c r="A104" s="343"/>
      <c r="B104" s="61"/>
      <c r="C104" s="61"/>
      <c r="D104" s="62"/>
      <c r="E104" s="75"/>
      <c r="F104" s="76"/>
      <c r="G104" s="347"/>
      <c r="H104" s="351"/>
    </row>
    <row r="105" spans="1:8" ht="21.75" thickBot="1" x14ac:dyDescent="0.4">
      <c r="A105" s="344"/>
      <c r="B105" s="77"/>
      <c r="C105" s="78"/>
      <c r="D105" s="79"/>
      <c r="E105" s="80"/>
      <c r="F105" s="81"/>
      <c r="G105" s="348"/>
      <c r="H105" s="352"/>
    </row>
    <row r="106" spans="1:8" ht="21.75" thickBot="1" x14ac:dyDescent="0.4">
      <c r="A106" s="65"/>
      <c r="B106" s="65"/>
      <c r="C106" s="65"/>
      <c r="D106" s="82">
        <f>SUM(D69:D105)</f>
        <v>78676.45</v>
      </c>
      <c r="E106" s="72"/>
      <c r="F106" s="83"/>
      <c r="G106" s="68"/>
      <c r="H106" s="69"/>
    </row>
    <row r="107" spans="1:8" ht="21" x14ac:dyDescent="0.35">
      <c r="A107" s="65"/>
      <c r="B107" s="65"/>
      <c r="C107" s="65"/>
      <c r="D107" s="71"/>
      <c r="E107" s="72"/>
      <c r="F107" s="65"/>
      <c r="G107" s="68"/>
      <c r="H107" s="69"/>
    </row>
    <row r="108" spans="1:8" ht="21" x14ac:dyDescent="0.35">
      <c r="A108" s="65"/>
      <c r="B108" s="65"/>
      <c r="C108" s="65"/>
      <c r="D108" s="71"/>
      <c r="E108" s="72"/>
      <c r="F108" s="65"/>
      <c r="G108" s="68"/>
      <c r="H108" s="69"/>
    </row>
    <row r="109" spans="1:8" ht="21" x14ac:dyDescent="0.35">
      <c r="A109" s="342"/>
      <c r="B109" s="56" t="s">
        <v>144</v>
      </c>
      <c r="C109" s="56" t="s">
        <v>239</v>
      </c>
      <c r="D109" s="57">
        <v>1980.47</v>
      </c>
      <c r="E109" s="58">
        <v>43833</v>
      </c>
      <c r="F109" s="59" t="s">
        <v>45</v>
      </c>
      <c r="G109" s="346"/>
      <c r="H109" s="350"/>
    </row>
    <row r="110" spans="1:8" ht="21" x14ac:dyDescent="0.35">
      <c r="A110" s="342"/>
      <c r="B110" s="56" t="s">
        <v>188</v>
      </c>
      <c r="C110" s="56" t="s">
        <v>189</v>
      </c>
      <c r="D110" s="57">
        <v>362.44</v>
      </c>
      <c r="E110" s="58">
        <v>43847</v>
      </c>
      <c r="F110" s="59" t="s">
        <v>45</v>
      </c>
      <c r="G110" s="346"/>
      <c r="H110" s="350"/>
    </row>
    <row r="111" spans="1:8" ht="21" x14ac:dyDescent="0.35">
      <c r="A111" s="342"/>
      <c r="B111" s="56"/>
      <c r="C111" s="73"/>
      <c r="D111" s="57"/>
      <c r="E111" s="58"/>
      <c r="F111" s="59" t="s">
        <v>45</v>
      </c>
      <c r="G111" s="346"/>
      <c r="H111" s="350"/>
    </row>
    <row r="112" spans="1:8" ht="21.75" thickBot="1" x14ac:dyDescent="0.4">
      <c r="A112" s="342"/>
      <c r="B112" s="84"/>
      <c r="C112" s="84"/>
      <c r="D112" s="85"/>
      <c r="E112" s="86"/>
      <c r="F112" s="59"/>
      <c r="G112" s="346"/>
      <c r="H112" s="350"/>
    </row>
    <row r="113" spans="1:8" ht="21.75" thickBot="1" x14ac:dyDescent="0.4">
      <c r="A113" s="87"/>
      <c r="B113" s="65"/>
      <c r="C113" s="65"/>
      <c r="D113" s="88">
        <f>SUM(D109:D112)</f>
        <v>2342.91</v>
      </c>
      <c r="E113" s="72"/>
      <c r="F113" s="65"/>
      <c r="G113" s="89"/>
      <c r="H113" s="90"/>
    </row>
    <row r="114" spans="1:8" ht="21" x14ac:dyDescent="0.35">
      <c r="A114" s="87"/>
      <c r="B114" s="65"/>
      <c r="C114" s="65"/>
      <c r="D114" s="71"/>
      <c r="E114" s="72"/>
      <c r="F114" s="65"/>
      <c r="G114" s="89"/>
      <c r="H114" s="90"/>
    </row>
    <row r="115" spans="1:8" ht="21" x14ac:dyDescent="0.35">
      <c r="A115" s="357"/>
      <c r="B115" s="84" t="s">
        <v>79</v>
      </c>
      <c r="C115" s="84" t="s">
        <v>60</v>
      </c>
      <c r="D115" s="85">
        <v>564.94000000000005</v>
      </c>
      <c r="E115" s="91">
        <v>43840</v>
      </c>
      <c r="F115" s="92" t="s">
        <v>45</v>
      </c>
      <c r="G115" s="353"/>
      <c r="H115" s="355"/>
    </row>
    <row r="116" spans="1:8" ht="21" x14ac:dyDescent="0.35">
      <c r="A116" s="357"/>
      <c r="B116" s="84" t="s">
        <v>240</v>
      </c>
      <c r="C116" s="84" t="s">
        <v>241</v>
      </c>
      <c r="D116" s="85">
        <v>600</v>
      </c>
      <c r="E116" s="93">
        <v>43861</v>
      </c>
      <c r="F116" s="92" t="s">
        <v>45</v>
      </c>
      <c r="G116" s="353"/>
      <c r="H116" s="355"/>
    </row>
    <row r="117" spans="1:8" ht="21" x14ac:dyDescent="0.35">
      <c r="A117" s="357"/>
      <c r="B117" s="84"/>
      <c r="C117" s="94"/>
      <c r="D117" s="95"/>
      <c r="E117" s="93"/>
      <c r="F117" s="92"/>
      <c r="G117" s="353"/>
      <c r="H117" s="355"/>
    </row>
    <row r="118" spans="1:8" ht="21" x14ac:dyDescent="0.35">
      <c r="A118" s="357"/>
      <c r="B118" s="92"/>
      <c r="C118" s="92"/>
      <c r="D118" s="96"/>
      <c r="E118" s="97"/>
      <c r="F118" s="92"/>
      <c r="G118" s="353"/>
      <c r="H118" s="355"/>
    </row>
    <row r="119" spans="1:8" ht="21" x14ac:dyDescent="0.35">
      <c r="A119" s="357"/>
      <c r="B119" s="59"/>
      <c r="C119" s="92"/>
      <c r="D119" s="96"/>
      <c r="E119" s="97"/>
      <c r="F119" s="92"/>
      <c r="G119" s="353"/>
      <c r="H119" s="355"/>
    </row>
    <row r="120" spans="1:8" ht="21.75" thickBot="1" x14ac:dyDescent="0.4">
      <c r="A120" s="358"/>
      <c r="B120" s="78"/>
      <c r="C120" s="98"/>
      <c r="D120" s="99"/>
      <c r="E120" s="100"/>
      <c r="F120" s="101"/>
      <c r="G120" s="354"/>
      <c r="H120" s="356"/>
    </row>
    <row r="121" spans="1:8" ht="21.75" thickBot="1" x14ac:dyDescent="0.4">
      <c r="A121" s="87"/>
      <c r="B121" s="65"/>
      <c r="C121" s="65"/>
      <c r="D121" s="82">
        <f>SUM(D115:D120)</f>
        <v>1164.94</v>
      </c>
      <c r="E121" s="72"/>
      <c r="F121" s="65"/>
      <c r="G121" s="89"/>
      <c r="H121" s="90"/>
    </row>
    <row r="122" spans="1:8" ht="21.75" thickBot="1" x14ac:dyDescent="0.4">
      <c r="A122" s="87"/>
      <c r="B122" s="65"/>
      <c r="C122" s="65"/>
      <c r="D122" s="71"/>
      <c r="E122" s="72"/>
      <c r="F122" s="65"/>
      <c r="G122" s="89"/>
      <c r="H122" s="90"/>
    </row>
    <row r="123" spans="1:8" ht="21" x14ac:dyDescent="0.35">
      <c r="A123" s="341" t="s">
        <v>28</v>
      </c>
      <c r="B123" s="52" t="s">
        <v>46</v>
      </c>
      <c r="C123" s="102" t="s">
        <v>29</v>
      </c>
      <c r="D123" s="103">
        <v>10868.73</v>
      </c>
      <c r="E123" s="104">
        <v>43770</v>
      </c>
      <c r="F123" s="55" t="s">
        <v>45</v>
      </c>
      <c r="G123" s="345">
        <f>D128/D196</f>
        <v>7.2261792448125986E-2</v>
      </c>
      <c r="H123" s="349">
        <v>0.1167</v>
      </c>
    </row>
    <row r="124" spans="1:8" ht="21" x14ac:dyDescent="0.35">
      <c r="A124" s="342"/>
      <c r="B124" s="105"/>
      <c r="C124" s="106"/>
      <c r="D124" s="107"/>
      <c r="E124" s="108"/>
      <c r="F124" s="109"/>
      <c r="G124" s="346"/>
      <c r="H124" s="350"/>
    </row>
    <row r="125" spans="1:8" ht="21" x14ac:dyDescent="0.35">
      <c r="A125" s="342"/>
      <c r="B125" s="106"/>
      <c r="C125" s="106"/>
      <c r="D125" s="110"/>
      <c r="E125" s="108"/>
      <c r="F125" s="109"/>
      <c r="G125" s="346"/>
      <c r="H125" s="350"/>
    </row>
    <row r="126" spans="1:8" ht="21" x14ac:dyDescent="0.35">
      <c r="A126" s="343"/>
      <c r="B126" s="111"/>
      <c r="C126" s="111"/>
      <c r="D126" s="112"/>
      <c r="E126" s="113"/>
      <c r="F126" s="114"/>
      <c r="G126" s="347"/>
      <c r="H126" s="351"/>
    </row>
    <row r="127" spans="1:8" ht="21.75" thickBot="1" x14ac:dyDescent="0.4">
      <c r="A127" s="344"/>
      <c r="B127" s="78"/>
      <c r="C127" s="115"/>
      <c r="D127" s="79"/>
      <c r="E127" s="80"/>
      <c r="F127" s="78"/>
      <c r="G127" s="348"/>
      <c r="H127" s="352"/>
    </row>
    <row r="128" spans="1:8" ht="21.75" thickBot="1" x14ac:dyDescent="0.4">
      <c r="A128" s="87"/>
      <c r="B128" s="116"/>
      <c r="C128" s="116"/>
      <c r="D128" s="82">
        <f>SUM(D123:D127)</f>
        <v>10868.73</v>
      </c>
      <c r="E128" s="117"/>
      <c r="F128" s="116"/>
      <c r="G128" s="89"/>
      <c r="H128" s="90"/>
    </row>
    <row r="129" spans="1:8" ht="21" x14ac:dyDescent="0.35">
      <c r="A129" s="87"/>
      <c r="B129" s="116"/>
      <c r="C129" s="116"/>
      <c r="D129" s="118"/>
      <c r="E129" s="117"/>
      <c r="F129" s="116"/>
      <c r="G129" s="89"/>
      <c r="H129" s="90"/>
    </row>
    <row r="130" spans="1:8" ht="21" x14ac:dyDescent="0.35">
      <c r="A130" s="87"/>
      <c r="B130" s="116"/>
      <c r="C130" s="116"/>
      <c r="D130" s="118"/>
      <c r="E130" s="117"/>
      <c r="F130" s="116"/>
      <c r="G130" s="89"/>
      <c r="H130" s="90"/>
    </row>
    <row r="131" spans="1:8" ht="21" x14ac:dyDescent="0.35">
      <c r="A131" s="357"/>
      <c r="B131" s="56" t="s">
        <v>74</v>
      </c>
      <c r="C131" s="119" t="s">
        <v>121</v>
      </c>
      <c r="D131" s="57">
        <v>226.02</v>
      </c>
      <c r="E131" s="86">
        <v>43836</v>
      </c>
      <c r="F131" s="92" t="s">
        <v>44</v>
      </c>
      <c r="G131" s="353"/>
      <c r="H131" s="355"/>
    </row>
    <row r="132" spans="1:8" ht="21" x14ac:dyDescent="0.35">
      <c r="A132" s="357"/>
      <c r="B132" s="56" t="s">
        <v>74</v>
      </c>
      <c r="C132" s="119" t="s">
        <v>107</v>
      </c>
      <c r="D132" s="57">
        <v>111.36</v>
      </c>
      <c r="E132" s="86">
        <v>43836</v>
      </c>
      <c r="F132" s="92" t="s">
        <v>44</v>
      </c>
      <c r="G132" s="353"/>
      <c r="H132" s="355"/>
    </row>
    <row r="133" spans="1:8" ht="21" x14ac:dyDescent="0.35">
      <c r="A133" s="357"/>
      <c r="B133" s="59" t="s">
        <v>61</v>
      </c>
      <c r="C133" s="59" t="s">
        <v>106</v>
      </c>
      <c r="D133" s="96">
        <v>1571.2</v>
      </c>
      <c r="E133" s="97">
        <v>43839</v>
      </c>
      <c r="F133" s="92" t="s">
        <v>45</v>
      </c>
      <c r="G133" s="353"/>
      <c r="H133" s="355"/>
    </row>
    <row r="134" spans="1:8" ht="21" x14ac:dyDescent="0.35">
      <c r="A134" s="357"/>
      <c r="B134" s="76" t="s">
        <v>61</v>
      </c>
      <c r="C134" s="76" t="s">
        <v>106</v>
      </c>
      <c r="D134" s="120">
        <v>1833.66</v>
      </c>
      <c r="E134" s="121">
        <v>43852</v>
      </c>
      <c r="F134" s="122" t="s">
        <v>45</v>
      </c>
      <c r="G134" s="353"/>
      <c r="H134" s="355"/>
    </row>
    <row r="135" spans="1:8" ht="21.75" thickBot="1" x14ac:dyDescent="0.4">
      <c r="A135" s="358"/>
      <c r="B135" s="77"/>
      <c r="C135" s="78"/>
      <c r="D135" s="79"/>
      <c r="E135" s="80"/>
      <c r="F135" s="123"/>
      <c r="G135" s="354"/>
      <c r="H135" s="356"/>
    </row>
    <row r="136" spans="1:8" ht="21.75" thickBot="1" x14ac:dyDescent="0.4">
      <c r="A136" s="372"/>
      <c r="B136" s="373"/>
      <c r="C136" s="65"/>
      <c r="D136" s="124">
        <f>SUM(D131:D135)</f>
        <v>3742.24</v>
      </c>
      <c r="E136" s="72"/>
      <c r="F136" s="65"/>
      <c r="G136" s="89"/>
      <c r="H136" s="90"/>
    </row>
    <row r="137" spans="1:8" ht="21.75" thickBot="1" x14ac:dyDescent="0.4">
      <c r="A137" s="358"/>
      <c r="B137" s="374"/>
      <c r="C137" s="65"/>
      <c r="D137" s="71"/>
      <c r="E137" s="72"/>
      <c r="F137" s="65"/>
      <c r="G137" s="89"/>
      <c r="H137" s="90"/>
    </row>
    <row r="138" spans="1:8" ht="21" x14ac:dyDescent="0.35">
      <c r="A138" s="357"/>
      <c r="B138" s="125" t="s">
        <v>71</v>
      </c>
      <c r="C138" s="126" t="s">
        <v>73</v>
      </c>
      <c r="D138" s="127">
        <v>1.2</v>
      </c>
      <c r="E138" s="128">
        <v>43840</v>
      </c>
      <c r="F138" s="129" t="s">
        <v>47</v>
      </c>
      <c r="G138" s="353"/>
      <c r="H138" s="355"/>
    </row>
    <row r="139" spans="1:8" ht="21" x14ac:dyDescent="0.35">
      <c r="A139" s="357"/>
      <c r="B139" s="125" t="s">
        <v>71</v>
      </c>
      <c r="C139" s="126" t="s">
        <v>73</v>
      </c>
      <c r="D139" s="127">
        <v>1.2</v>
      </c>
      <c r="E139" s="128">
        <v>43840</v>
      </c>
      <c r="F139" s="129" t="s">
        <v>47</v>
      </c>
      <c r="G139" s="353"/>
      <c r="H139" s="355"/>
    </row>
    <row r="140" spans="1:8" ht="21" x14ac:dyDescent="0.35">
      <c r="A140" s="357"/>
      <c r="B140" s="125" t="s">
        <v>71</v>
      </c>
      <c r="C140" s="126" t="s">
        <v>73</v>
      </c>
      <c r="D140" s="127">
        <v>1.2</v>
      </c>
      <c r="E140" s="128">
        <v>43840</v>
      </c>
      <c r="F140" s="129" t="s">
        <v>47</v>
      </c>
      <c r="G140" s="353"/>
      <c r="H140" s="355"/>
    </row>
    <row r="141" spans="1:8" ht="21" x14ac:dyDescent="0.35">
      <c r="A141" s="357"/>
      <c r="B141" s="125" t="s">
        <v>71</v>
      </c>
      <c r="C141" s="126" t="s">
        <v>73</v>
      </c>
      <c r="D141" s="127">
        <v>1.2</v>
      </c>
      <c r="E141" s="128">
        <v>43840</v>
      </c>
      <c r="F141" s="129" t="s">
        <v>47</v>
      </c>
      <c r="G141" s="353"/>
      <c r="H141" s="355"/>
    </row>
    <row r="142" spans="1:8" ht="21" x14ac:dyDescent="0.35">
      <c r="A142" s="357"/>
      <c r="B142" s="125" t="s">
        <v>71</v>
      </c>
      <c r="C142" s="126" t="s">
        <v>73</v>
      </c>
      <c r="D142" s="127">
        <v>1.2</v>
      </c>
      <c r="E142" s="128">
        <v>43840</v>
      </c>
      <c r="F142" s="129" t="s">
        <v>47</v>
      </c>
      <c r="G142" s="353"/>
      <c r="H142" s="355"/>
    </row>
    <row r="143" spans="1:8" ht="21" x14ac:dyDescent="0.35">
      <c r="A143" s="357"/>
      <c r="B143" s="125" t="s">
        <v>71</v>
      </c>
      <c r="C143" s="126" t="s">
        <v>73</v>
      </c>
      <c r="D143" s="127">
        <v>1.2</v>
      </c>
      <c r="E143" s="128">
        <v>43840</v>
      </c>
      <c r="F143" s="129" t="s">
        <v>47</v>
      </c>
      <c r="G143" s="353"/>
      <c r="H143" s="355"/>
    </row>
    <row r="144" spans="1:8" ht="21" x14ac:dyDescent="0.35">
      <c r="A144" s="357"/>
      <c r="B144" s="125" t="s">
        <v>71</v>
      </c>
      <c r="C144" s="126" t="s">
        <v>73</v>
      </c>
      <c r="D144" s="127">
        <v>1.2</v>
      </c>
      <c r="E144" s="128">
        <v>43840</v>
      </c>
      <c r="F144" s="129" t="s">
        <v>47</v>
      </c>
      <c r="G144" s="353"/>
      <c r="H144" s="355"/>
    </row>
    <row r="145" spans="1:8" ht="21" x14ac:dyDescent="0.35">
      <c r="A145" s="357"/>
      <c r="B145" s="125" t="s">
        <v>71</v>
      </c>
      <c r="C145" s="126" t="s">
        <v>73</v>
      </c>
      <c r="D145" s="127">
        <v>1.2</v>
      </c>
      <c r="E145" s="128">
        <v>43840</v>
      </c>
      <c r="F145" s="129" t="s">
        <v>47</v>
      </c>
      <c r="G145" s="353"/>
      <c r="H145" s="355"/>
    </row>
    <row r="146" spans="1:8" ht="21" x14ac:dyDescent="0.35">
      <c r="A146" s="357"/>
      <c r="B146" s="125" t="s">
        <v>71</v>
      </c>
      <c r="C146" s="126" t="s">
        <v>73</v>
      </c>
      <c r="D146" s="127">
        <v>1.2</v>
      </c>
      <c r="E146" s="128">
        <v>43840</v>
      </c>
      <c r="F146" s="129" t="s">
        <v>47</v>
      </c>
      <c r="G146" s="353"/>
      <c r="H146" s="355"/>
    </row>
    <row r="147" spans="1:8" ht="21" x14ac:dyDescent="0.35">
      <c r="A147" s="357"/>
      <c r="B147" s="125" t="s">
        <v>71</v>
      </c>
      <c r="C147" s="126" t="s">
        <v>73</v>
      </c>
      <c r="D147" s="127">
        <v>1.2</v>
      </c>
      <c r="E147" s="128">
        <v>43840</v>
      </c>
      <c r="F147" s="129" t="s">
        <v>47</v>
      </c>
      <c r="G147" s="353"/>
      <c r="H147" s="355"/>
    </row>
    <row r="148" spans="1:8" ht="21" x14ac:dyDescent="0.35">
      <c r="A148" s="357"/>
      <c r="B148" s="125" t="s">
        <v>71</v>
      </c>
      <c r="C148" s="126" t="s">
        <v>73</v>
      </c>
      <c r="D148" s="127">
        <v>1.2</v>
      </c>
      <c r="E148" s="128">
        <v>43840</v>
      </c>
      <c r="F148" s="129" t="s">
        <v>47</v>
      </c>
      <c r="G148" s="353"/>
      <c r="H148" s="355"/>
    </row>
    <row r="149" spans="1:8" ht="21" x14ac:dyDescent="0.35">
      <c r="A149" s="357"/>
      <c r="B149" s="125" t="s">
        <v>71</v>
      </c>
      <c r="C149" s="126" t="s">
        <v>73</v>
      </c>
      <c r="D149" s="127">
        <v>1.2</v>
      </c>
      <c r="E149" s="128">
        <v>43840</v>
      </c>
      <c r="F149" s="129" t="s">
        <v>47</v>
      </c>
      <c r="G149" s="353"/>
      <c r="H149" s="355"/>
    </row>
    <row r="150" spans="1:8" ht="21" x14ac:dyDescent="0.35">
      <c r="A150" s="357"/>
      <c r="B150" s="125" t="s">
        <v>71</v>
      </c>
      <c r="C150" s="126" t="s">
        <v>73</v>
      </c>
      <c r="D150" s="127">
        <v>1.2</v>
      </c>
      <c r="E150" s="128">
        <v>43843</v>
      </c>
      <c r="F150" s="129" t="s">
        <v>47</v>
      </c>
      <c r="G150" s="353"/>
      <c r="H150" s="355"/>
    </row>
    <row r="151" spans="1:8" ht="21" x14ac:dyDescent="0.35">
      <c r="A151" s="357"/>
      <c r="B151" s="125" t="s">
        <v>71</v>
      </c>
      <c r="C151" s="126" t="s">
        <v>73</v>
      </c>
      <c r="D151" s="127">
        <v>1.2</v>
      </c>
      <c r="E151" s="128">
        <v>43843</v>
      </c>
      <c r="F151" s="129" t="s">
        <v>47</v>
      </c>
      <c r="G151" s="353"/>
      <c r="H151" s="355"/>
    </row>
    <row r="152" spans="1:8" ht="21" x14ac:dyDescent="0.35">
      <c r="A152" s="357"/>
      <c r="B152" s="125" t="s">
        <v>71</v>
      </c>
      <c r="C152" s="126" t="s">
        <v>73</v>
      </c>
      <c r="D152" s="127">
        <v>1.2</v>
      </c>
      <c r="E152" s="128">
        <v>43843</v>
      </c>
      <c r="F152" s="129" t="s">
        <v>47</v>
      </c>
      <c r="G152" s="353"/>
      <c r="H152" s="355"/>
    </row>
    <row r="153" spans="1:8" ht="21" x14ac:dyDescent="0.35">
      <c r="A153" s="357"/>
      <c r="B153" s="125" t="s">
        <v>71</v>
      </c>
      <c r="C153" s="126" t="s">
        <v>243</v>
      </c>
      <c r="D153" s="127">
        <v>6.45</v>
      </c>
      <c r="E153" s="128">
        <v>43846</v>
      </c>
      <c r="F153" s="129" t="s">
        <v>47</v>
      </c>
      <c r="G153" s="353"/>
      <c r="H153" s="355"/>
    </row>
    <row r="154" spans="1:8" ht="21" x14ac:dyDescent="0.35">
      <c r="A154" s="357"/>
      <c r="B154" s="125" t="s">
        <v>71</v>
      </c>
      <c r="C154" s="126" t="s">
        <v>243</v>
      </c>
      <c r="D154" s="127">
        <v>6.45</v>
      </c>
      <c r="E154" s="128">
        <v>43847</v>
      </c>
      <c r="F154" s="129" t="s">
        <v>47</v>
      </c>
      <c r="G154" s="353"/>
      <c r="H154" s="355"/>
    </row>
    <row r="155" spans="1:8" ht="21" x14ac:dyDescent="0.35">
      <c r="A155" s="357"/>
      <c r="B155" s="125" t="s">
        <v>71</v>
      </c>
      <c r="C155" s="126" t="s">
        <v>101</v>
      </c>
      <c r="D155" s="127">
        <v>84</v>
      </c>
      <c r="E155" s="128">
        <v>43850</v>
      </c>
      <c r="F155" s="129" t="s">
        <v>47</v>
      </c>
      <c r="G155" s="353"/>
      <c r="H155" s="355"/>
    </row>
    <row r="156" spans="1:8" ht="21" x14ac:dyDescent="0.35">
      <c r="A156" s="357"/>
      <c r="B156" s="125" t="s">
        <v>71</v>
      </c>
      <c r="C156" s="126" t="s">
        <v>242</v>
      </c>
      <c r="D156" s="127">
        <v>6.45</v>
      </c>
      <c r="E156" s="128">
        <v>43850</v>
      </c>
      <c r="F156" s="129" t="s">
        <v>47</v>
      </c>
      <c r="G156" s="353"/>
      <c r="H156" s="355"/>
    </row>
    <row r="157" spans="1:8" ht="21" x14ac:dyDescent="0.35">
      <c r="A157" s="357"/>
      <c r="B157" s="125" t="s">
        <v>71</v>
      </c>
      <c r="C157" s="126" t="s">
        <v>242</v>
      </c>
      <c r="D157" s="127">
        <v>6.45</v>
      </c>
      <c r="E157" s="128">
        <v>43851</v>
      </c>
      <c r="F157" s="129" t="s">
        <v>47</v>
      </c>
      <c r="G157" s="353"/>
      <c r="H157" s="355"/>
    </row>
    <row r="158" spans="1:8" ht="21" x14ac:dyDescent="0.35">
      <c r="A158" s="357"/>
      <c r="B158" s="125" t="s">
        <v>71</v>
      </c>
      <c r="C158" s="126" t="s">
        <v>242</v>
      </c>
      <c r="D158" s="127">
        <v>6.45</v>
      </c>
      <c r="E158" s="128">
        <v>43853</v>
      </c>
      <c r="F158" s="129" t="s">
        <v>47</v>
      </c>
      <c r="G158" s="353"/>
      <c r="H158" s="355"/>
    </row>
    <row r="159" spans="1:8" ht="21" x14ac:dyDescent="0.35">
      <c r="A159" s="357"/>
      <c r="B159" s="125" t="s">
        <v>71</v>
      </c>
      <c r="C159" s="126" t="s">
        <v>242</v>
      </c>
      <c r="D159" s="127">
        <v>6.45</v>
      </c>
      <c r="E159" s="128">
        <v>43853</v>
      </c>
      <c r="F159" s="129" t="s">
        <v>47</v>
      </c>
      <c r="G159" s="353"/>
      <c r="H159" s="355"/>
    </row>
    <row r="160" spans="1:8" ht="21" x14ac:dyDescent="0.35">
      <c r="A160" s="357"/>
      <c r="B160" s="125" t="s">
        <v>71</v>
      </c>
      <c r="C160" s="126" t="s">
        <v>242</v>
      </c>
      <c r="D160" s="127">
        <v>6.45</v>
      </c>
      <c r="E160" s="128">
        <v>43854</v>
      </c>
      <c r="F160" s="129" t="s">
        <v>47</v>
      </c>
      <c r="G160" s="353"/>
      <c r="H160" s="355"/>
    </row>
    <row r="161" spans="1:8" ht="21" x14ac:dyDescent="0.35">
      <c r="A161" s="357"/>
      <c r="B161" s="125" t="s">
        <v>71</v>
      </c>
      <c r="C161" s="126" t="s">
        <v>242</v>
      </c>
      <c r="D161" s="127">
        <v>6.5</v>
      </c>
      <c r="E161" s="128">
        <v>43857</v>
      </c>
      <c r="F161" s="129" t="s">
        <v>47</v>
      </c>
      <c r="G161" s="353"/>
      <c r="H161" s="355"/>
    </row>
    <row r="162" spans="1:8" ht="21" x14ac:dyDescent="0.35">
      <c r="A162" s="357"/>
      <c r="B162" s="125" t="s">
        <v>71</v>
      </c>
      <c r="C162" s="126" t="s">
        <v>242</v>
      </c>
      <c r="D162" s="127">
        <v>6.45</v>
      </c>
      <c r="E162" s="128">
        <v>43857</v>
      </c>
      <c r="F162" s="129" t="s">
        <v>47</v>
      </c>
      <c r="G162" s="353"/>
      <c r="H162" s="355"/>
    </row>
    <row r="163" spans="1:8" ht="21" x14ac:dyDescent="0.35">
      <c r="A163" s="357"/>
      <c r="B163" s="125" t="s">
        <v>71</v>
      </c>
      <c r="C163" s="126" t="s">
        <v>242</v>
      </c>
      <c r="D163" s="127">
        <v>6.45</v>
      </c>
      <c r="E163" s="128">
        <v>43858</v>
      </c>
      <c r="F163" s="129" t="s">
        <v>47</v>
      </c>
      <c r="G163" s="353"/>
      <c r="H163" s="355"/>
    </row>
    <row r="164" spans="1:8" ht="21" x14ac:dyDescent="0.35">
      <c r="A164" s="357"/>
      <c r="B164" s="125" t="s">
        <v>71</v>
      </c>
      <c r="C164" s="126" t="s">
        <v>242</v>
      </c>
      <c r="D164" s="127">
        <v>6.45</v>
      </c>
      <c r="E164" s="128">
        <v>43859</v>
      </c>
      <c r="F164" s="130" t="s">
        <v>47</v>
      </c>
      <c r="G164" s="353"/>
      <c r="H164" s="355"/>
    </row>
    <row r="165" spans="1:8" ht="21" x14ac:dyDescent="0.35">
      <c r="A165" s="357"/>
      <c r="B165" s="125" t="s">
        <v>71</v>
      </c>
      <c r="C165" s="126" t="s">
        <v>242</v>
      </c>
      <c r="D165" s="127">
        <v>6.45</v>
      </c>
      <c r="E165" s="128">
        <v>43860</v>
      </c>
      <c r="F165" s="129" t="s">
        <v>47</v>
      </c>
      <c r="G165" s="353"/>
      <c r="H165" s="355"/>
    </row>
    <row r="166" spans="1:8" ht="21" x14ac:dyDescent="0.35">
      <c r="A166" s="357"/>
      <c r="B166" s="125" t="s">
        <v>71</v>
      </c>
      <c r="C166" s="126" t="s">
        <v>242</v>
      </c>
      <c r="D166" s="127">
        <v>6.45</v>
      </c>
      <c r="E166" s="128">
        <v>43860</v>
      </c>
      <c r="F166" s="129" t="s">
        <v>47</v>
      </c>
      <c r="G166" s="353"/>
      <c r="H166" s="355"/>
    </row>
    <row r="167" spans="1:8" ht="21" x14ac:dyDescent="0.35">
      <c r="A167" s="357"/>
      <c r="B167" s="125" t="s">
        <v>71</v>
      </c>
      <c r="C167" s="126" t="s">
        <v>242</v>
      </c>
      <c r="D167" s="127">
        <v>6.45</v>
      </c>
      <c r="E167" s="128">
        <v>43861</v>
      </c>
      <c r="F167" s="129" t="s">
        <v>47</v>
      </c>
      <c r="G167" s="353"/>
      <c r="H167" s="355"/>
    </row>
    <row r="168" spans="1:8" ht="21" x14ac:dyDescent="0.35">
      <c r="A168" s="357"/>
      <c r="B168" s="59" t="s">
        <v>71</v>
      </c>
      <c r="C168" s="59" t="s">
        <v>73</v>
      </c>
      <c r="D168" s="131">
        <v>1.2</v>
      </c>
      <c r="E168" s="128">
        <v>43861</v>
      </c>
      <c r="F168" s="92" t="s">
        <v>47</v>
      </c>
      <c r="G168" s="353"/>
      <c r="H168" s="355"/>
    </row>
    <row r="169" spans="1:8" ht="21" x14ac:dyDescent="0.35">
      <c r="A169" s="357"/>
      <c r="B169" s="59" t="s">
        <v>71</v>
      </c>
      <c r="C169" s="92" t="s">
        <v>73</v>
      </c>
      <c r="D169" s="131">
        <v>1.2</v>
      </c>
      <c r="E169" s="128">
        <v>43861</v>
      </c>
      <c r="F169" s="92" t="s">
        <v>47</v>
      </c>
      <c r="G169" s="353"/>
      <c r="H169" s="355"/>
    </row>
    <row r="170" spans="1:8" ht="21" x14ac:dyDescent="0.35">
      <c r="A170" s="357"/>
      <c r="B170" s="59" t="s">
        <v>71</v>
      </c>
      <c r="C170" s="92" t="s">
        <v>73</v>
      </c>
      <c r="D170" s="131">
        <v>1.2</v>
      </c>
      <c r="E170" s="128">
        <v>43861</v>
      </c>
      <c r="F170" s="92" t="s">
        <v>47</v>
      </c>
      <c r="G170" s="353"/>
      <c r="H170" s="355"/>
    </row>
    <row r="171" spans="1:8" ht="21" x14ac:dyDescent="0.35">
      <c r="A171" s="357"/>
      <c r="B171" s="59" t="s">
        <v>71</v>
      </c>
      <c r="C171" s="92" t="s">
        <v>73</v>
      </c>
      <c r="D171" s="131">
        <v>1.2</v>
      </c>
      <c r="E171" s="128">
        <v>43861</v>
      </c>
      <c r="F171" s="92" t="s">
        <v>47</v>
      </c>
      <c r="G171" s="353"/>
      <c r="H171" s="355"/>
    </row>
    <row r="172" spans="1:8" ht="21" x14ac:dyDescent="0.35">
      <c r="A172" s="357"/>
      <c r="B172" s="59" t="s">
        <v>71</v>
      </c>
      <c r="C172" s="92" t="s">
        <v>73</v>
      </c>
      <c r="D172" s="96">
        <v>1.2</v>
      </c>
      <c r="E172" s="128">
        <v>43861</v>
      </c>
      <c r="F172" s="92" t="s">
        <v>47</v>
      </c>
      <c r="G172" s="353"/>
      <c r="H172" s="355"/>
    </row>
    <row r="173" spans="1:8" ht="21" x14ac:dyDescent="0.35">
      <c r="A173" s="357"/>
      <c r="B173" s="59" t="s">
        <v>71</v>
      </c>
      <c r="C173" s="59" t="s">
        <v>73</v>
      </c>
      <c r="D173" s="96">
        <v>1.2</v>
      </c>
      <c r="E173" s="128">
        <v>43861</v>
      </c>
      <c r="F173" s="92" t="s">
        <v>47</v>
      </c>
      <c r="G173" s="353"/>
      <c r="H173" s="355"/>
    </row>
    <row r="174" spans="1:8" ht="21" x14ac:dyDescent="0.35">
      <c r="A174" s="357"/>
      <c r="B174" s="59" t="s">
        <v>71</v>
      </c>
      <c r="C174" s="59" t="s">
        <v>73</v>
      </c>
      <c r="D174" s="96">
        <v>1.2</v>
      </c>
      <c r="E174" s="128">
        <v>43861</v>
      </c>
      <c r="F174" s="92" t="s">
        <v>47</v>
      </c>
      <c r="G174" s="353"/>
      <c r="H174" s="355"/>
    </row>
    <row r="175" spans="1:8" ht="21" x14ac:dyDescent="0.35">
      <c r="A175" s="357"/>
      <c r="B175" s="59" t="s">
        <v>71</v>
      </c>
      <c r="C175" s="59" t="s">
        <v>82</v>
      </c>
      <c r="D175" s="96">
        <v>10.45</v>
      </c>
      <c r="E175" s="97">
        <v>43861</v>
      </c>
      <c r="F175" s="132" t="s">
        <v>47</v>
      </c>
      <c r="G175" s="353"/>
      <c r="H175" s="355"/>
    </row>
    <row r="176" spans="1:8" ht="21" x14ac:dyDescent="0.35">
      <c r="A176" s="357"/>
      <c r="B176" s="59" t="s">
        <v>71</v>
      </c>
      <c r="C176" s="133" t="s">
        <v>82</v>
      </c>
      <c r="D176" s="96">
        <v>10.45</v>
      </c>
      <c r="E176" s="97">
        <v>43861</v>
      </c>
      <c r="F176" s="92" t="s">
        <v>47</v>
      </c>
      <c r="G176" s="353"/>
      <c r="H176" s="355"/>
    </row>
    <row r="177" spans="1:8" ht="21.75" thickBot="1" x14ac:dyDescent="0.4">
      <c r="A177" s="358"/>
      <c r="B177" s="134"/>
      <c r="C177" s="98"/>
      <c r="D177" s="135"/>
      <c r="E177" s="136"/>
      <c r="F177" s="134"/>
      <c r="G177" s="354"/>
      <c r="H177" s="356"/>
    </row>
    <row r="178" spans="1:8" ht="21.75" thickBot="1" x14ac:dyDescent="0.4">
      <c r="A178" s="87"/>
      <c r="B178" s="65"/>
      <c r="C178" s="65"/>
      <c r="D178" s="137">
        <f>SUM(D138:D176)</f>
        <v>221.64999999999981</v>
      </c>
      <c r="E178" s="72"/>
      <c r="F178" s="65"/>
      <c r="G178" s="89"/>
      <c r="H178" s="90"/>
    </row>
    <row r="179" spans="1:8" ht="21.75" thickBot="1" x14ac:dyDescent="0.4">
      <c r="A179" s="87"/>
      <c r="B179" s="65"/>
      <c r="C179" s="65"/>
      <c r="D179" s="71"/>
      <c r="E179" s="72"/>
      <c r="F179" s="65"/>
      <c r="G179" s="89"/>
      <c r="H179" s="90"/>
    </row>
    <row r="180" spans="1:8" ht="21" x14ac:dyDescent="0.35">
      <c r="A180" s="341" t="s">
        <v>31</v>
      </c>
      <c r="B180" s="52" t="s">
        <v>122</v>
      </c>
      <c r="C180" s="52" t="s">
        <v>89</v>
      </c>
      <c r="D180" s="53">
        <v>440</v>
      </c>
      <c r="E180" s="54">
        <v>43832</v>
      </c>
      <c r="F180" s="55" t="s">
        <v>45</v>
      </c>
      <c r="G180" s="345">
        <f>D187/D196</f>
        <v>1.4570597117035894E-2</v>
      </c>
      <c r="H180" s="349">
        <v>9.7999999999999997E-3</v>
      </c>
    </row>
    <row r="181" spans="1:8" ht="21" x14ac:dyDescent="0.35">
      <c r="A181" s="375"/>
      <c r="B181" s="138" t="s">
        <v>244</v>
      </c>
      <c r="C181" s="138" t="s">
        <v>245</v>
      </c>
      <c r="D181" s="139">
        <v>492.5</v>
      </c>
      <c r="E181" s="140">
        <v>43838</v>
      </c>
      <c r="F181" s="119" t="s">
        <v>45</v>
      </c>
      <c r="G181" s="376"/>
      <c r="H181" s="377"/>
    </row>
    <row r="182" spans="1:8" ht="21" x14ac:dyDescent="0.35">
      <c r="A182" s="342"/>
      <c r="B182" s="56" t="s">
        <v>75</v>
      </c>
      <c r="C182" s="84" t="s">
        <v>108</v>
      </c>
      <c r="D182" s="57">
        <v>204.03</v>
      </c>
      <c r="E182" s="141">
        <v>43861</v>
      </c>
      <c r="F182" s="59" t="s">
        <v>45</v>
      </c>
      <c r="G182" s="346"/>
      <c r="H182" s="350"/>
    </row>
    <row r="183" spans="1:8" ht="21" x14ac:dyDescent="0.35">
      <c r="A183" s="342"/>
      <c r="B183" s="56" t="s">
        <v>109</v>
      </c>
      <c r="C183" s="59" t="s">
        <v>123</v>
      </c>
      <c r="D183" s="142">
        <v>300</v>
      </c>
      <c r="E183" s="143">
        <v>43861</v>
      </c>
      <c r="F183" s="144" t="s">
        <v>45</v>
      </c>
      <c r="G183" s="346"/>
      <c r="H183" s="350"/>
    </row>
    <row r="184" spans="1:8" ht="21" x14ac:dyDescent="0.35">
      <c r="A184" s="342"/>
      <c r="B184" s="56" t="s">
        <v>122</v>
      </c>
      <c r="C184" s="59" t="s">
        <v>89</v>
      </c>
      <c r="D184" s="142">
        <v>755</v>
      </c>
      <c r="E184" s="143">
        <v>43861</v>
      </c>
      <c r="F184" s="144" t="s">
        <v>45</v>
      </c>
      <c r="G184" s="346"/>
      <c r="H184" s="350"/>
    </row>
    <row r="185" spans="1:8" ht="21" x14ac:dyDescent="0.35">
      <c r="A185" s="343"/>
      <c r="B185" s="61"/>
      <c r="C185" s="76"/>
      <c r="D185" s="145"/>
      <c r="E185" s="146"/>
      <c r="F185" s="147"/>
      <c r="G185" s="347"/>
      <c r="H185" s="351"/>
    </row>
    <row r="186" spans="1:8" ht="21.75" thickBot="1" x14ac:dyDescent="0.4">
      <c r="A186" s="344"/>
      <c r="B186" s="148"/>
      <c r="C186" s="78"/>
      <c r="D186" s="79"/>
      <c r="E186" s="80"/>
      <c r="F186" s="78"/>
      <c r="G186" s="348"/>
      <c r="H186" s="352"/>
    </row>
    <row r="187" spans="1:8" ht="21.75" thickBot="1" x14ac:dyDescent="0.4">
      <c r="A187" s="87"/>
      <c r="B187" s="65"/>
      <c r="C187" s="65"/>
      <c r="D187" s="82">
        <f>SUM(D180:D186)</f>
        <v>2191.5299999999997</v>
      </c>
      <c r="E187" s="72"/>
      <c r="F187" s="149"/>
      <c r="G187" s="150"/>
      <c r="H187" s="151"/>
    </row>
    <row r="188" spans="1:8" ht="21" x14ac:dyDescent="0.35">
      <c r="A188" s="87"/>
      <c r="B188" s="65"/>
      <c r="C188" s="65"/>
      <c r="D188" s="71"/>
      <c r="E188" s="72"/>
      <c r="F188" s="149"/>
      <c r="G188" s="150"/>
      <c r="H188" s="151"/>
    </row>
    <row r="189" spans="1:8" ht="21" x14ac:dyDescent="0.35">
      <c r="A189" s="357" t="s">
        <v>84</v>
      </c>
      <c r="B189" s="133" t="s">
        <v>30</v>
      </c>
      <c r="C189" s="133" t="s">
        <v>246</v>
      </c>
      <c r="D189" s="131">
        <v>327.3</v>
      </c>
      <c r="E189" s="97">
        <v>43840</v>
      </c>
      <c r="F189" s="92" t="s">
        <v>59</v>
      </c>
      <c r="G189" s="353"/>
      <c r="H189" s="359"/>
    </row>
    <row r="190" spans="1:8" ht="21" x14ac:dyDescent="0.35">
      <c r="A190" s="357"/>
      <c r="B190" s="152" t="s">
        <v>257</v>
      </c>
      <c r="C190" s="59" t="s">
        <v>258</v>
      </c>
      <c r="D190" s="96">
        <v>15000</v>
      </c>
      <c r="E190" s="97">
        <v>43861</v>
      </c>
      <c r="F190" s="92" t="s">
        <v>49</v>
      </c>
      <c r="G190" s="353"/>
      <c r="H190" s="359"/>
    </row>
    <row r="191" spans="1:8" ht="21" x14ac:dyDescent="0.35">
      <c r="A191" s="357"/>
      <c r="B191" s="59" t="s">
        <v>257</v>
      </c>
      <c r="C191" s="59" t="s">
        <v>258</v>
      </c>
      <c r="D191" s="96">
        <v>1320</v>
      </c>
      <c r="E191" s="97">
        <v>43861</v>
      </c>
      <c r="F191" s="92" t="s">
        <v>49</v>
      </c>
      <c r="G191" s="353"/>
      <c r="H191" s="359"/>
    </row>
    <row r="192" spans="1:8" ht="21" x14ac:dyDescent="0.35">
      <c r="A192" s="357"/>
      <c r="B192" s="59"/>
      <c r="C192" s="59"/>
      <c r="D192" s="96"/>
      <c r="E192" s="97"/>
      <c r="F192" s="92"/>
      <c r="G192" s="353"/>
      <c r="H192" s="359"/>
    </row>
    <row r="193" spans="1:8" ht="21.75" thickBot="1" x14ac:dyDescent="0.4">
      <c r="A193" s="358"/>
      <c r="B193" s="77"/>
      <c r="C193" s="78"/>
      <c r="D193" s="79"/>
      <c r="E193" s="80"/>
      <c r="F193" s="123"/>
      <c r="G193" s="354"/>
      <c r="H193" s="360"/>
    </row>
    <row r="194" spans="1:8" ht="21.75" thickBot="1" x14ac:dyDescent="0.4">
      <c r="A194" s="153"/>
      <c r="B194" s="154"/>
      <c r="C194" s="154"/>
      <c r="D194" s="155">
        <f>SUM(D189:D193)</f>
        <v>16647.3</v>
      </c>
      <c r="E194" s="156"/>
      <c r="F194" s="154"/>
      <c r="G194" s="157"/>
      <c r="H194" s="158"/>
    </row>
    <row r="195" spans="1:8" ht="21.75" thickBot="1" x14ac:dyDescent="0.4">
      <c r="A195" s="65"/>
      <c r="B195" s="65"/>
      <c r="C195" s="65"/>
      <c r="D195" s="159"/>
      <c r="E195" s="160"/>
      <c r="F195" s="65"/>
      <c r="G195" s="68"/>
      <c r="H195" s="69"/>
    </row>
    <row r="196" spans="1:8" ht="21.75" thickBot="1" x14ac:dyDescent="0.4">
      <c r="A196" s="161" t="s">
        <v>34</v>
      </c>
      <c r="B196" s="162"/>
      <c r="C196" s="162"/>
      <c r="D196" s="163">
        <f>D194+D187+D178+D136+D128+D121+D113+D106+D67</f>
        <v>150407.70000000001</v>
      </c>
      <c r="E196" s="164"/>
      <c r="F196" s="165"/>
      <c r="G196" s="166"/>
      <c r="H196" s="167"/>
    </row>
    <row r="197" spans="1:8" ht="21" x14ac:dyDescent="0.35">
      <c r="A197" s="168"/>
      <c r="B197" s="168"/>
      <c r="C197" s="168"/>
      <c r="D197" s="169"/>
      <c r="E197" s="170"/>
      <c r="F197" s="168"/>
      <c r="G197" s="171"/>
      <c r="H197" s="172"/>
    </row>
    <row r="198" spans="1:8" ht="21" x14ac:dyDescent="0.35">
      <c r="A198" s="168"/>
      <c r="B198" s="168"/>
      <c r="C198" s="168"/>
      <c r="D198" s="169"/>
      <c r="E198" s="170"/>
      <c r="F198" s="168"/>
      <c r="G198" s="171"/>
      <c r="H198" s="172"/>
    </row>
    <row r="199" spans="1:8" ht="21" x14ac:dyDescent="0.35">
      <c r="A199" s="168"/>
      <c r="B199" s="168"/>
      <c r="C199" s="168"/>
      <c r="D199" s="169"/>
      <c r="E199" s="170"/>
      <c r="F199" s="168"/>
      <c r="G199" s="171"/>
      <c r="H199" s="172"/>
    </row>
    <row r="200" spans="1:8" ht="21" x14ac:dyDescent="0.35">
      <c r="A200" s="168"/>
      <c r="B200" s="168"/>
      <c r="C200" s="168"/>
      <c r="D200" s="169"/>
      <c r="E200" s="170"/>
      <c r="F200" s="168"/>
      <c r="G200" s="171"/>
      <c r="H200" s="172"/>
    </row>
    <row r="201" spans="1:8" ht="21" x14ac:dyDescent="0.35">
      <c r="A201" s="168"/>
      <c r="B201" s="168"/>
      <c r="C201" s="168"/>
      <c r="D201" s="169"/>
      <c r="E201" s="170"/>
      <c r="F201" s="168"/>
      <c r="G201" s="171"/>
      <c r="H201" s="172"/>
    </row>
    <row r="202" spans="1:8" ht="21" x14ac:dyDescent="0.35">
      <c r="A202" s="168"/>
      <c r="B202" s="168"/>
      <c r="C202" s="168"/>
      <c r="D202" s="169"/>
      <c r="E202" s="170"/>
      <c r="F202" s="168"/>
      <c r="G202" s="171"/>
      <c r="H202" s="172"/>
    </row>
    <row r="203" spans="1:8" ht="21" x14ac:dyDescent="0.35">
      <c r="A203" s="168"/>
      <c r="B203" s="168"/>
      <c r="C203" s="168"/>
      <c r="D203" s="169"/>
      <c r="E203" s="170"/>
      <c r="F203" s="168"/>
      <c r="G203" s="171"/>
      <c r="H203" s="172"/>
    </row>
    <row r="204" spans="1:8" ht="21" x14ac:dyDescent="0.35">
      <c r="A204" s="168"/>
      <c r="B204" s="168"/>
      <c r="C204" s="173" t="s">
        <v>261</v>
      </c>
      <c r="D204" s="169"/>
      <c r="E204" s="170"/>
      <c r="F204" s="168"/>
      <c r="G204" s="171"/>
      <c r="H204" s="172"/>
    </row>
    <row r="205" spans="1:8" ht="21" x14ac:dyDescent="0.35">
      <c r="A205" s="168"/>
      <c r="B205" s="168"/>
      <c r="C205" s="168" t="s">
        <v>14</v>
      </c>
      <c r="D205" s="169"/>
      <c r="E205" s="170"/>
      <c r="F205" s="168"/>
      <c r="G205" s="171"/>
      <c r="H205" s="172"/>
    </row>
  </sheetData>
  <mergeCells count="39">
    <mergeCell ref="A189:A193"/>
    <mergeCell ref="G189:G193"/>
    <mergeCell ref="H189:H193"/>
    <mergeCell ref="A1:H5"/>
    <mergeCell ref="A6:H7"/>
    <mergeCell ref="A136:B137"/>
    <mergeCell ref="A138:A177"/>
    <mergeCell ref="G138:G177"/>
    <mergeCell ref="H138:H177"/>
    <mergeCell ref="A180:A186"/>
    <mergeCell ref="G180:G186"/>
    <mergeCell ref="H180:H186"/>
    <mergeCell ref="A123:A127"/>
    <mergeCell ref="G123:G127"/>
    <mergeCell ref="H123:H127"/>
    <mergeCell ref="A131:A135"/>
    <mergeCell ref="G131:G135"/>
    <mergeCell ref="H131:H135"/>
    <mergeCell ref="A109:A112"/>
    <mergeCell ref="G109:G112"/>
    <mergeCell ref="H109:H112"/>
    <mergeCell ref="A115:A120"/>
    <mergeCell ref="G115:G120"/>
    <mergeCell ref="H115:H120"/>
    <mergeCell ref="A17:A66"/>
    <mergeCell ref="G17:G66"/>
    <mergeCell ref="H17:H66"/>
    <mergeCell ref="A69:A105"/>
    <mergeCell ref="G69:G105"/>
    <mergeCell ref="H69:H105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 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2021-03-02T13:44:23Z</cp:lastPrinted>
  <dcterms:created xsi:type="dcterms:W3CDTF">2014-10-01T16:57:45Z</dcterms:created>
  <dcterms:modified xsi:type="dcterms:W3CDTF">2021-05-25T14:36:48Z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