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'!$C$28:$H$178</definedName>
    <definedName name="__xlnm__FilterDatabase_0" localSheetId="0">'OSC '!$C$28:$H$178</definedName>
  </definedNames>
  <calcPr calcId="162913"/>
</workbook>
</file>

<file path=xl/calcChain.xml><?xml version="1.0" encoding="utf-8"?>
<calcChain xmlns="http://schemas.openxmlformats.org/spreadsheetml/2006/main">
  <c r="D181" i="4" l="1"/>
  <c r="J279" i="8" l="1"/>
  <c r="K267" i="8"/>
  <c r="K261" i="8"/>
  <c r="K256" i="8"/>
  <c r="K246" i="8"/>
  <c r="K236" i="8"/>
  <c r="K228" i="8"/>
  <c r="K215" i="8"/>
  <c r="K206" i="8"/>
  <c r="K197" i="8"/>
  <c r="K181" i="8"/>
  <c r="K168" i="8"/>
  <c r="H163" i="8"/>
  <c r="K156" i="8"/>
  <c r="K143" i="8"/>
  <c r="K138" i="8"/>
  <c r="K129" i="8"/>
  <c r="K116" i="8"/>
  <c r="K111" i="8"/>
  <c r="K97" i="8"/>
  <c r="K92" i="8"/>
  <c r="K83" i="8"/>
  <c r="K67" i="8"/>
  <c r="K51" i="8"/>
  <c r="K40" i="8"/>
  <c r="K27" i="8"/>
  <c r="K18" i="8"/>
  <c r="K11" i="8"/>
  <c r="K279" i="8" s="1"/>
  <c r="D156" i="4" l="1"/>
  <c r="E178" i="1" l="1"/>
  <c r="H24" i="1" l="1"/>
  <c r="D62" i="4" l="1"/>
  <c r="D136" i="4" l="1"/>
  <c r="D197" i="4" l="1"/>
  <c r="D190" i="4"/>
  <c r="D141" i="4"/>
  <c r="D130" i="4"/>
  <c r="D115" i="4"/>
  <c r="D199" i="4" l="1"/>
  <c r="G183" i="4" s="1"/>
  <c r="G138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<sst xmlns="http://schemas.openxmlformats.org/spreadsheetml/2006/main" count="1443" uniqueCount="302">
  <si>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</si>
  <si>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</si>
  <si>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</si>
  <si>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</si>
  <si>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</si>
  <si>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</si>
  <si>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</si>
  <si>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</si>
  <si>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</si>
  <si>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</si>
  <si>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</si>
  <si>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</si>
  <si>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</si>
  <si>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</si>
  <si>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</si>
  <si>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</si>
  <si>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</si>
  <si>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</si>
  <si>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</si>
  <si>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</si>
  <si>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</si>
  <si>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</si>
  <si>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</si>
  <si>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</si>
  <si>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</si>
  <si>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</si>
  <si>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</si>
  <si>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</si>
  <si>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</si>
  <si>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</si>
  <si>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</si>
  <si>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</si>
  <si>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</si>
  <si>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</si>
  <si>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</si>
  <si>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</si>
  <si>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</si>
  <si>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</si>
  <si>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</si>
  <si>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</si>
  <si>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</si>
  <si>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</si>
  <si>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</si>
  <si>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</si>
  <si>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</si>
  <si>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</si>
  <si>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</si>
  <si>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Carlos Alberto</t>
  </si>
  <si>
    <t>Graciete Etile</t>
  </si>
  <si>
    <t>Juliana dos Santos</t>
  </si>
  <si>
    <t>Heitor Santos</t>
  </si>
  <si>
    <t>Luciana do Carmo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</si>
  <si>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</si>
  <si>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</si>
  <si>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</si>
  <si>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</si>
  <si>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</si>
  <si>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</si>
  <si>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</si>
  <si>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</si>
  <si>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</si>
  <si>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</si>
  <si>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</si>
  <si>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>Lea Alves Maria Leme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</si>
  <si>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</si>
  <si>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</si>
  <si>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</si>
  <si>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</si>
  <si>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</si>
  <si>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</si>
  <si>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</si>
  <si>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</si>
  <si>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</si>
  <si>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</si>
  <si>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</si>
  <si>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</si>
  <si>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Fornecimento de gáz</t>
  </si>
  <si>
    <t>Vital Cavalcanti</t>
  </si>
  <si>
    <t>R$ -</t>
  </si>
  <si>
    <t>Maria das Graças Santos Silva</t>
  </si>
  <si>
    <t>Bom Prato Itaim Paulista</t>
  </si>
  <si>
    <t>Café</t>
  </si>
  <si>
    <t>Criança</t>
  </si>
  <si>
    <t>Adulto</t>
  </si>
  <si>
    <t>Retorno</t>
  </si>
  <si>
    <t>Excedente</t>
  </si>
  <si>
    <t>Extrato</t>
  </si>
  <si>
    <t>Total do mês</t>
  </si>
  <si>
    <t>Legenda</t>
  </si>
  <si>
    <t>Rosely A Costa</t>
  </si>
  <si>
    <t>Vital  Cavalcanti</t>
  </si>
  <si>
    <t>Osmar Bento</t>
  </si>
  <si>
    <t>Leopoldo Carlos</t>
  </si>
  <si>
    <t>Rebal Comercial Ltda</t>
  </si>
  <si>
    <t xml:space="preserve">  </t>
  </si>
  <si>
    <t>Toalha bobina, sabonete antisséptico</t>
  </si>
  <si>
    <t xml:space="preserve">Enel </t>
  </si>
  <si>
    <t>Sabesp</t>
  </si>
  <si>
    <t>Linguiça toscana</t>
  </si>
  <si>
    <t>Luan M. Romeiro</t>
  </si>
  <si>
    <t>Arroz, feijão, açúcar</t>
  </si>
  <si>
    <t>Ajuda de custo voluntariado</t>
  </si>
  <si>
    <t>Suely Bispo</t>
  </si>
  <si>
    <t>Peito bovino</t>
  </si>
  <si>
    <t xml:space="preserve">Geni Barbosa </t>
  </si>
  <si>
    <t>Outros materiais de consumo</t>
  </si>
  <si>
    <t>Outros serviços de terceiros</t>
  </si>
  <si>
    <t>Utilidade Pública</t>
  </si>
  <si>
    <t>Despesas Bancárias</t>
  </si>
  <si>
    <t>Inove Higiene Comércio</t>
  </si>
  <si>
    <t>HD Sistemas de limpeza descartáveis</t>
  </si>
  <si>
    <t>saúde ocupacional</t>
  </si>
  <si>
    <t>S.M. Serretiello Assessoria</t>
  </si>
  <si>
    <t>Leandro Marciano</t>
  </si>
  <si>
    <t xml:space="preserve">Locação imóvel </t>
  </si>
  <si>
    <t>Verisure  Brasil monitoramento</t>
  </si>
  <si>
    <t xml:space="preserve">Siqueira Desissetizadora </t>
  </si>
  <si>
    <t>Água restaurante</t>
  </si>
  <si>
    <t>Sindicato Sitraemfa</t>
  </si>
  <si>
    <t>Pernil sem pele</t>
  </si>
  <si>
    <t>Baron alimentare Ltda - ME</t>
  </si>
  <si>
    <t>Luciana M Almeida</t>
  </si>
  <si>
    <t>Vale transporte</t>
  </si>
  <si>
    <t>Gleidson Aparecido Belo</t>
  </si>
  <si>
    <t>Maria Graça Santos Silva</t>
  </si>
  <si>
    <t>Janice de Almeida</t>
  </si>
  <si>
    <t>Lombinho bovino</t>
  </si>
  <si>
    <t>Tarifa MSG</t>
  </si>
  <si>
    <t>Geni Barbosa de Araujo (reembolso Ana Cristina)</t>
  </si>
  <si>
    <t>Contribuição assistencial</t>
  </si>
  <si>
    <t>GPS</t>
  </si>
  <si>
    <t>Distribuidora Catropil</t>
  </si>
  <si>
    <t>Contabilidade</t>
  </si>
  <si>
    <t>Telefone,internet escritório restaurante</t>
  </si>
  <si>
    <t>Água escritório restaurante</t>
  </si>
  <si>
    <t>Energia escritório restaurante</t>
  </si>
  <si>
    <t>Monitoramento</t>
  </si>
  <si>
    <t>Desinsetização da unidade</t>
  </si>
  <si>
    <t>Energia restaurante</t>
  </si>
  <si>
    <t>DEMONSTRATIVO DE PAGAMENTOS POR GRUPO DE DESPESAS - MÊS ABRIL/2020</t>
  </si>
  <si>
    <t>mês: Abril/2020</t>
  </si>
  <si>
    <t xml:space="preserve">Gouveia Serviços Administrativos </t>
  </si>
  <si>
    <t>Locação restaurante</t>
  </si>
  <si>
    <t>Carne moida</t>
  </si>
  <si>
    <t>Distribuidora de Embalagens Castropil</t>
  </si>
  <si>
    <t>Pote de isopor</t>
  </si>
  <si>
    <t>Brasilia Alimentos Ltda</t>
  </si>
  <si>
    <t>Spetus Grill Ind e Com Carnes</t>
  </si>
  <si>
    <t>HD Sistemas de Limpeza e Descartável</t>
  </si>
  <si>
    <t>Produtos de limpeza</t>
  </si>
  <si>
    <t>Copos, máscaras, luvas,sacos, toucas</t>
  </si>
  <si>
    <t>Inove Higiene Comércio e Serviços</t>
  </si>
  <si>
    <t>Coxa com sobrecoxa</t>
  </si>
  <si>
    <t>Lenildo Estevão Cavalcanti</t>
  </si>
  <si>
    <t>Demervi Alves</t>
  </si>
  <si>
    <t>Férias</t>
  </si>
  <si>
    <t>Diogo Araujo</t>
  </si>
  <si>
    <t>Francisca Josiana Fernandes</t>
  </si>
  <si>
    <t>Honorina Pereira</t>
  </si>
  <si>
    <t>Despesas administrativas</t>
  </si>
  <si>
    <t>Rateio entre os projetos</t>
  </si>
  <si>
    <t>Nova Clara Paes e Doces Ltda</t>
  </si>
  <si>
    <t>Pão francês, mini pão</t>
  </si>
  <si>
    <t>Carlos Sergio Murizine Açougue</t>
  </si>
  <si>
    <t>Carne suina</t>
  </si>
  <si>
    <t>Potes de isopor</t>
  </si>
  <si>
    <t>Filé de frango, carne moida</t>
  </si>
  <si>
    <t xml:space="preserve">Vivo </t>
  </si>
  <si>
    <t>Internet e telefone restaurante</t>
  </si>
  <si>
    <t>Internet e telefone escritório restaurante</t>
  </si>
  <si>
    <t>Imposto</t>
  </si>
  <si>
    <t>DARF Aluguel - comp. Fevereiro</t>
  </si>
  <si>
    <t xml:space="preserve">Folha de pagamento </t>
  </si>
  <si>
    <t>FGTS</t>
  </si>
  <si>
    <t>Eletropaulo</t>
  </si>
  <si>
    <t>Saúde ocupacional</t>
  </si>
  <si>
    <t>Verisure Brasil</t>
  </si>
  <si>
    <t>Monitoramento de alarme</t>
  </si>
  <si>
    <t>Tarifa bancária</t>
  </si>
  <si>
    <t>DOC/TED</t>
  </si>
  <si>
    <t>CIA Ultragaz S.A.</t>
  </si>
  <si>
    <t>Fornecimento de gás</t>
  </si>
  <si>
    <t>Pataka Comércio de Aves Ltda - ME</t>
  </si>
  <si>
    <t>Filé copagril</t>
  </si>
  <si>
    <t>Tarifa transferência de recurso</t>
  </si>
  <si>
    <t>File de frango com sassami</t>
  </si>
  <si>
    <t>Liliane de Melo</t>
  </si>
  <si>
    <t>Analia Souza Cruz</t>
  </si>
  <si>
    <t>Luciana do Carmo Dias</t>
  </si>
  <si>
    <t>Rescisão de contrato</t>
  </si>
  <si>
    <t xml:space="preserve">Fagner Viana </t>
  </si>
  <si>
    <t>2ª Parcela equipamentos,utilidades cozinha</t>
  </si>
  <si>
    <t>1ª Parcela Manutenções equipamentos,instalações</t>
  </si>
  <si>
    <t xml:space="preserve">Impostos </t>
  </si>
  <si>
    <t xml:space="preserve">DARF Aluguel </t>
  </si>
  <si>
    <t>Impostos folha de pagamento</t>
  </si>
  <si>
    <t>Água - restaurante comp. Fevereiro</t>
  </si>
  <si>
    <t>Água - escritório restaurante comp. Fevereiro</t>
  </si>
  <si>
    <t>Comércio de carnes Mikail Ltda</t>
  </si>
  <si>
    <t>Acem bovino</t>
  </si>
  <si>
    <t>Siqueira Desinsetizadora e Desentupidora Eireli</t>
  </si>
  <si>
    <t>Mister Bovine Comércio de Produtos Alimentícios</t>
  </si>
  <si>
    <t>Bucho bovino</t>
  </si>
  <si>
    <t>Frigorífico 3 Irmãos Eireli</t>
  </si>
  <si>
    <t>Água - restaurante</t>
  </si>
  <si>
    <t>Linguiça calabresa, file de frango</t>
  </si>
  <si>
    <t>José Augusto dos Santos</t>
  </si>
  <si>
    <t>Confecção de máscaras tecidos</t>
  </si>
  <si>
    <t>C.F.S. Supermercado Eireli</t>
  </si>
  <si>
    <t>Pernil suino</t>
  </si>
  <si>
    <t>Ernande Pereira Lisboa</t>
  </si>
  <si>
    <t>1ª Parcela manutenção caldeira</t>
  </si>
  <si>
    <t>Tarifa pacote de serviços</t>
  </si>
  <si>
    <t>Empório Mega 100 Com. De Alimentos S.A.</t>
  </si>
  <si>
    <t>Alho,caldos,coloral</t>
  </si>
  <si>
    <t>Sansul Alimentos Ltda</t>
  </si>
  <si>
    <t>File de peito c/ sassami</t>
  </si>
  <si>
    <t>File resfriado</t>
  </si>
  <si>
    <t>Rima Mercantil</t>
  </si>
  <si>
    <t>Frios, requeijão</t>
  </si>
  <si>
    <t>Calvo Coml Imp e Exp Ltda</t>
  </si>
  <si>
    <t>Cesta básica</t>
  </si>
  <si>
    <t>Bobina,copos,luvas,produtos de limpeza</t>
  </si>
  <si>
    <t>Sobrecoxa</t>
  </si>
  <si>
    <t>Kalunga Comércio Ltda</t>
  </si>
  <si>
    <t>Materiais de escritório</t>
  </si>
  <si>
    <t>Mini chicken</t>
  </si>
  <si>
    <t>File com sassami</t>
  </si>
  <si>
    <t>Impostos</t>
  </si>
  <si>
    <t>Contribuição</t>
  </si>
  <si>
    <t>Camila Elisabete Nascimento</t>
  </si>
  <si>
    <t>2ª Parcela manutenções</t>
  </si>
  <si>
    <t>Copolfood Com. Prod. Alimenticios Ltda</t>
  </si>
  <si>
    <t>Achocolatado,doce,macarrão,molho,farinha,leite</t>
  </si>
  <si>
    <t>Paleta com musculo</t>
  </si>
  <si>
    <t>Acem resfriado</t>
  </si>
  <si>
    <t>Moela</t>
  </si>
  <si>
    <t>Mandioca Tolete</t>
  </si>
  <si>
    <t>Comercio de Carnes Mikail Ltda</t>
  </si>
  <si>
    <t>Carnes Sergio Murizine Açougue</t>
  </si>
  <si>
    <t>Carne suina pernil</t>
  </si>
  <si>
    <t>Best Alimentos Eireli</t>
  </si>
  <si>
    <t xml:space="preserve">File de peito </t>
  </si>
  <si>
    <t xml:space="preserve">1ªParcela / manutenção 2ªcaldeira </t>
  </si>
  <si>
    <t>IR Salários</t>
  </si>
  <si>
    <t>IR Férias</t>
  </si>
  <si>
    <t>IR Sobre salários comp. Março</t>
  </si>
  <si>
    <t>PIS</t>
  </si>
  <si>
    <t>Saldo mês anterior: R$ 16.695,37</t>
  </si>
  <si>
    <t>Saldo mês atual : R$ 40.530,44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</si>
  <si>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</si>
  <si>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</si>
  <si>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</si>
  <si>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</si>
  <si>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</si>
  <si>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</si>
  <si>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</si>
  <si>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21/04/202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</si>
  <si>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</si>
  <si>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</si>
  <si>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Fagner Viana</t>
  </si>
  <si>
    <t>FGTS Rescisório</t>
  </si>
  <si>
    <t>Baron Alimentare Ltda -ME</t>
  </si>
  <si>
    <t>Brasilia Alimentos</t>
  </si>
  <si>
    <t>Spetus Grill Ind e Comércio Carnes</t>
  </si>
  <si>
    <t>Baron Alimentare Ltada-ME</t>
  </si>
  <si>
    <t>Nova Clara Paes e Doces</t>
  </si>
  <si>
    <t>Pão francês e mini pão</t>
  </si>
  <si>
    <t>Lombinho</t>
  </si>
  <si>
    <t>File de frango, carne moida</t>
  </si>
  <si>
    <t>Pataka Comércio de Abes Ltda -ME</t>
  </si>
  <si>
    <t>File copagril</t>
  </si>
  <si>
    <t>Comércio de Carnes Mikail Ltda</t>
  </si>
  <si>
    <t xml:space="preserve">Mister Bovine Comércio </t>
  </si>
  <si>
    <t>Frigorífico 3 Irmãos</t>
  </si>
  <si>
    <t>C.F.S. Supermercados Eireli</t>
  </si>
  <si>
    <t>Empório Mega 100 Com. De Alimentos</t>
  </si>
  <si>
    <t>Alho, caldos, coloral</t>
  </si>
  <si>
    <t>Sansul Alimentos</t>
  </si>
  <si>
    <t>File de peito com sassami</t>
  </si>
  <si>
    <t>Calvo Coml Impo e Exp Ltda</t>
  </si>
  <si>
    <t>Copolfood Com. Prod. Alimentícios</t>
  </si>
  <si>
    <t>Achocolatado,doce,macarrão,farinha,leite</t>
  </si>
  <si>
    <t>Paleta com músculo</t>
  </si>
  <si>
    <t>Carne Sérgio Murizine Açougue</t>
  </si>
  <si>
    <t>Carne pernil</t>
  </si>
  <si>
    <t>File de peito</t>
  </si>
  <si>
    <t>Copos,máscara,luvas,sacos,toucas</t>
  </si>
  <si>
    <t>Jose Augusto dos Santos</t>
  </si>
  <si>
    <t>Confeção de máscaras tecido</t>
  </si>
  <si>
    <t>2ª Parcela aquisição equipamentos</t>
  </si>
  <si>
    <t>Bobina,produtos de limpeza,descartáveis</t>
  </si>
  <si>
    <t>Água restaurante comp. Fevereiro</t>
  </si>
  <si>
    <t>Água escritório restaurante comp. Fevereiro</t>
  </si>
  <si>
    <t xml:space="preserve">Água escritório restaurante </t>
  </si>
  <si>
    <t>1ª Parcela manutenção 1ª caldeira</t>
  </si>
  <si>
    <t>1ª Parcela manutenção instalações</t>
  </si>
  <si>
    <t>2ª Parcela manutenção instalações</t>
  </si>
  <si>
    <t>2ª Parcela manutenção 1ª caldeira</t>
  </si>
  <si>
    <t>DARF Aluguel comp. Fevereiro</t>
  </si>
  <si>
    <t>Henrique Sebastião France</t>
  </si>
  <si>
    <t>Depósito diário -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</si>
</sst>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2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14"/>
      <color indexed="8"/>
      <name val="Calibri"/>
      <family val="2"/>
      <charset val="1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386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37" fontId="14" fillId="3" borderId="1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37" fontId="11" fillId="3" borderId="1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44" fontId="17" fillId="0" borderId="10" xfId="0" applyNumberFormat="1" applyFont="1" applyBorder="1" applyAlignment="1">
      <alignment horizontal="center"/>
    </xf>
    <xf numFmtId="0" fontId="18" fillId="0" borderId="10" xfId="0" applyFont="1" applyBorder="1"/>
    <xf numFmtId="44" fontId="18" fillId="0" borderId="72" xfId="0" applyNumberFormat="1" applyFont="1" applyBorder="1" applyAlignment="1">
      <alignment horizontal="center"/>
    </xf>
    <xf numFmtId="44" fontId="17" fillId="0" borderId="72" xfId="0" applyNumberFormat="1" applyFont="1" applyBorder="1" applyAlignment="1">
      <alignment horizontal="center"/>
    </xf>
    <xf numFmtId="44" fontId="18" fillId="0" borderId="0" xfId="0" applyNumberFormat="1" applyFont="1" applyAlignment="1">
      <alignment horizontal="center"/>
    </xf>
    <xf numFmtId="44" fontId="18" fillId="0" borderId="70" xfId="0" applyNumberFormat="1" applyFont="1" applyBorder="1" applyAlignment="1">
      <alignment horizontal="center"/>
    </xf>
    <xf numFmtId="0" fontId="18" fillId="0" borderId="10" xfId="0" applyFont="1" applyBorder="1" applyAlignment="1"/>
    <xf numFmtId="44" fontId="17" fillId="0" borderId="13" xfId="0" applyNumberFormat="1" applyFont="1" applyFill="1" applyBorder="1" applyAlignment="1">
      <alignment horizontal="center"/>
    </xf>
    <xf numFmtId="44" fontId="17" fillId="0" borderId="10" xfId="0" applyNumberFormat="1" applyFont="1" applyBorder="1"/>
    <xf numFmtId="44" fontId="18" fillId="0" borderId="10" xfId="0" applyNumberFormat="1" applyFont="1" applyBorder="1" applyAlignment="1"/>
    <xf numFmtId="0" fontId="22" fillId="0" borderId="12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18" fillId="0" borderId="0" xfId="0" applyFont="1"/>
    <xf numFmtId="44" fontId="20" fillId="0" borderId="10" xfId="0" applyNumberFormat="1" applyFont="1" applyBorder="1" applyAlignment="1">
      <alignment horizontal="right"/>
    </xf>
    <xf numFmtId="44" fontId="20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0" fontId="24" fillId="0" borderId="0" xfId="0" applyFont="1"/>
    <xf numFmtId="0" fontId="24" fillId="0" borderId="6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5" fillId="0" borderId="0" xfId="0" applyFont="1"/>
    <xf numFmtId="0" fontId="25" fillId="0" borderId="69" xfId="0" applyFont="1" applyBorder="1"/>
    <xf numFmtId="0" fontId="26" fillId="0" borderId="0" xfId="0" applyFont="1"/>
    <xf numFmtId="0" fontId="29" fillId="3" borderId="0" xfId="4" applyFont="1" applyFill="1" applyBorder="1" applyAlignment="1"/>
    <xf numFmtId="4" fontId="29" fillId="3" borderId="0" xfId="4" applyNumberFormat="1" applyFont="1" applyFill="1" applyBorder="1" applyAlignment="1"/>
    <xf numFmtId="14" fontId="29" fillId="3" borderId="0" xfId="4" applyNumberFormat="1" applyFont="1" applyFill="1" applyBorder="1" applyAlignment="1">
      <alignment horizontal="center"/>
    </xf>
    <xf numFmtId="10" fontId="30" fillId="3" borderId="0" xfId="8" applyNumberFormat="1" applyFont="1" applyFill="1" applyBorder="1" applyAlignment="1"/>
    <xf numFmtId="10" fontId="28" fillId="3" borderId="0" xfId="0" applyNumberFormat="1" applyFont="1" applyFill="1" applyBorder="1" applyAlignment="1">
      <alignment horizontal="center" vertical="center"/>
    </xf>
    <xf numFmtId="0" fontId="28" fillId="3" borderId="35" xfId="4" applyFont="1" applyFill="1" applyBorder="1" applyAlignment="1"/>
    <xf numFmtId="0" fontId="28" fillId="3" borderId="21" xfId="4" applyFont="1" applyFill="1" applyBorder="1" applyAlignment="1"/>
    <xf numFmtId="4" fontId="29" fillId="3" borderId="21" xfId="4" applyNumberFormat="1" applyFont="1" applyFill="1" applyBorder="1" applyAlignment="1"/>
    <xf numFmtId="14" fontId="29" fillId="3" borderId="21" xfId="4" applyNumberFormat="1" applyFont="1" applyFill="1" applyBorder="1" applyAlignment="1">
      <alignment horizontal="center"/>
    </xf>
    <xf numFmtId="0" fontId="29" fillId="3" borderId="21" xfId="4" applyFont="1" applyFill="1" applyBorder="1" applyAlignment="1"/>
    <xf numFmtId="10" fontId="30" fillId="3" borderId="21" xfId="8" applyNumberFormat="1" applyFont="1" applyFill="1" applyBorder="1" applyAlignment="1"/>
    <xf numFmtId="10" fontId="28" fillId="3" borderId="24" xfId="0" applyNumberFormat="1" applyFont="1" applyFill="1" applyBorder="1" applyAlignment="1">
      <alignment horizontal="center" vertical="center"/>
    </xf>
    <xf numFmtId="0" fontId="28" fillId="3" borderId="7" xfId="4" applyFont="1" applyFill="1" applyBorder="1" applyAlignment="1"/>
    <xf numFmtId="0" fontId="28" fillId="3" borderId="0" xfId="4" applyFont="1" applyFill="1" applyBorder="1" applyAlignment="1"/>
    <xf numFmtId="10" fontId="28" fillId="3" borderId="8" xfId="0" applyNumberFormat="1" applyFont="1" applyFill="1" applyBorder="1" applyAlignment="1">
      <alignment horizontal="center" vertical="center"/>
    </xf>
    <xf numFmtId="10" fontId="29" fillId="3" borderId="8" xfId="4" applyNumberFormat="1" applyFont="1" applyFill="1" applyBorder="1" applyAlignment="1"/>
    <xf numFmtId="0" fontId="28" fillId="3" borderId="34" xfId="4" applyFont="1" applyFill="1" applyBorder="1" applyAlignment="1"/>
    <xf numFmtId="0" fontId="28" fillId="3" borderId="22" xfId="4" applyFont="1" applyFill="1" applyBorder="1" applyAlignment="1"/>
    <xf numFmtId="4" fontId="31" fillId="3" borderId="22" xfId="2" applyNumberFormat="1" applyFont="1" applyFill="1" applyBorder="1" applyAlignment="1" applyProtection="1"/>
    <xf numFmtId="14" fontId="31" fillId="3" borderId="22" xfId="2" applyNumberFormat="1" applyFont="1" applyFill="1" applyBorder="1" applyAlignment="1" applyProtection="1">
      <alignment horizontal="center"/>
    </xf>
    <xf numFmtId="0" fontId="31" fillId="3" borderId="22" xfId="2" applyFont="1" applyFill="1" applyBorder="1" applyAlignment="1" applyProtection="1"/>
    <xf numFmtId="10" fontId="30" fillId="3" borderId="22" xfId="8" applyNumberFormat="1" applyFont="1" applyFill="1" applyBorder="1" applyAlignment="1" applyProtection="1"/>
    <xf numFmtId="10" fontId="31" fillId="3" borderId="25" xfId="2" applyNumberFormat="1" applyFont="1" applyFill="1" applyBorder="1" applyAlignment="1" applyProtection="1"/>
    <xf numFmtId="0" fontId="16" fillId="0" borderId="10" xfId="0" applyFont="1" applyFill="1" applyBorder="1" applyAlignment="1">
      <alignment horizontal="left"/>
    </xf>
    <xf numFmtId="4" fontId="16" fillId="3" borderId="10" xfId="3" applyNumberFormat="1" applyFont="1" applyFill="1" applyBorder="1"/>
    <xf numFmtId="14" fontId="16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/>
    <xf numFmtId="14" fontId="16" fillId="0" borderId="10" xfId="0" applyNumberFormat="1" applyFont="1" applyFill="1" applyBorder="1" applyAlignment="1">
      <alignment horizontal="center"/>
    </xf>
    <xf numFmtId="0" fontId="16" fillId="0" borderId="63" xfId="0" applyFont="1" applyFill="1" applyBorder="1" applyAlignment="1">
      <alignment horizontal="left"/>
    </xf>
    <xf numFmtId="4" fontId="16" fillId="3" borderId="63" xfId="3" applyNumberFormat="1" applyFont="1" applyFill="1" applyBorder="1"/>
    <xf numFmtId="14" fontId="16" fillId="0" borderId="63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/>
    <xf numFmtId="4" fontId="32" fillId="3" borderId="26" xfId="3" applyNumberFormat="1" applyFont="1" applyFill="1" applyBorder="1" applyAlignment="1">
      <alignment vertical="center"/>
    </xf>
    <xf numFmtId="14" fontId="33" fillId="3" borderId="0" xfId="3" applyNumberFormat="1" applyFont="1" applyFill="1" applyBorder="1" applyAlignment="1">
      <alignment horizontal="center" vertical="center"/>
    </xf>
    <xf numFmtId="10" fontId="30" fillId="0" borderId="0" xfId="8" applyNumberFormat="1" applyFont="1" applyBorder="1"/>
    <xf numFmtId="10" fontId="33" fillId="0" borderId="0" xfId="0" applyNumberFormat="1" applyFont="1" applyBorder="1"/>
    <xf numFmtId="0" fontId="33" fillId="0" borderId="0" xfId="0" applyFont="1"/>
    <xf numFmtId="4" fontId="33" fillId="0" borderId="0" xfId="3" applyNumberFormat="1" applyFont="1" applyBorder="1" applyAlignment="1">
      <alignment vertical="center"/>
    </xf>
    <xf numFmtId="14" fontId="33" fillId="0" borderId="0" xfId="3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/>
    </xf>
    <xf numFmtId="4" fontId="16" fillId="3" borderId="14" xfId="3" applyNumberFormat="1" applyFont="1" applyFill="1" applyBorder="1"/>
    <xf numFmtId="14" fontId="16" fillId="0" borderId="14" xfId="0" applyNumberFormat="1" applyFont="1" applyFill="1" applyBorder="1" applyAlignment="1">
      <alignment horizontal="center" vertical="center" wrapText="1"/>
    </xf>
    <xf numFmtId="0" fontId="33" fillId="0" borderId="14" xfId="0" applyFont="1" applyBorder="1"/>
    <xf numFmtId="166" fontId="16" fillId="0" borderId="10" xfId="3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14" fontId="16" fillId="0" borderId="63" xfId="0" applyNumberFormat="1" applyFont="1" applyFill="1" applyBorder="1" applyAlignment="1">
      <alignment horizontal="center" vertical="center" wrapText="1"/>
    </xf>
    <xf numFmtId="0" fontId="33" fillId="0" borderId="63" xfId="0" applyFont="1" applyBorder="1"/>
    <xf numFmtId="0" fontId="33" fillId="0" borderId="15" xfId="0" applyFont="1" applyBorder="1" applyAlignment="1">
      <alignment horizontal="left"/>
    </xf>
    <xf numFmtId="0" fontId="33" fillId="0" borderId="15" xfId="0" applyFont="1" applyBorder="1"/>
    <xf numFmtId="4" fontId="33" fillId="0" borderId="15" xfId="3" applyNumberFormat="1" applyFont="1" applyBorder="1" applyAlignment="1">
      <alignment vertical="center"/>
    </xf>
    <xf numFmtId="14" fontId="33" fillId="0" borderId="15" xfId="3" applyNumberFormat="1" applyFont="1" applyBorder="1" applyAlignment="1">
      <alignment horizontal="center" vertical="center"/>
    </xf>
    <xf numFmtId="14" fontId="33" fillId="0" borderId="15" xfId="0" applyNumberFormat="1" applyFont="1" applyBorder="1"/>
    <xf numFmtId="4" fontId="32" fillId="0" borderId="26" xfId="3" applyNumberFormat="1" applyFont="1" applyBorder="1" applyAlignment="1">
      <alignment vertical="center"/>
    </xf>
    <xf numFmtId="0" fontId="33" fillId="0" borderId="21" xfId="0" applyFont="1" applyBorder="1"/>
    <xf numFmtId="0" fontId="16" fillId="3" borderId="10" xfId="0" applyFont="1" applyFill="1" applyBorder="1" applyAlignment="1"/>
    <xf numFmtId="4" fontId="16" fillId="3" borderId="10" xfId="9" applyNumberFormat="1" applyFont="1" applyFill="1" applyBorder="1" applyAlignment="1">
      <alignment horizontal="right"/>
    </xf>
    <xf numFmtId="14" fontId="16" fillId="0" borderId="10" xfId="0" applyNumberFormat="1" applyFont="1" applyBorder="1" applyAlignment="1">
      <alignment horizontal="center"/>
    </xf>
    <xf numFmtId="0" fontId="33" fillId="0" borderId="0" xfId="0" applyFont="1" applyBorder="1" applyAlignment="1">
      <alignment vertical="center" wrapText="1"/>
    </xf>
    <xf numFmtId="4" fontId="32" fillId="0" borderId="27" xfId="3" applyNumberFormat="1" applyFont="1" applyBorder="1" applyAlignment="1">
      <alignment vertical="center"/>
    </xf>
    <xf numFmtId="10" fontId="30" fillId="0" borderId="0" xfId="8" applyNumberFormat="1" applyFont="1" applyBorder="1" applyAlignment="1">
      <alignment vertical="center"/>
    </xf>
    <xf numFmtId="10" fontId="33" fillId="0" borderId="0" xfId="0" applyNumberFormat="1" applyFont="1" applyBorder="1" applyAlignment="1">
      <alignment vertical="center"/>
    </xf>
    <xf numFmtId="14" fontId="16" fillId="3" borderId="10" xfId="0" applyNumberFormat="1" applyFont="1" applyFill="1" applyBorder="1" applyAlignment="1">
      <alignment horizontal="center"/>
    </xf>
    <xf numFmtId="0" fontId="33" fillId="0" borderId="12" xfId="0" applyFont="1" applyBorder="1"/>
    <xf numFmtId="4" fontId="16" fillId="3" borderId="10" xfId="0" applyNumberFormat="1" applyFont="1" applyFill="1" applyBorder="1" applyAlignment="1"/>
    <xf numFmtId="4" fontId="16" fillId="3" borderId="12" xfId="10" applyNumberFormat="1" applyFont="1" applyFill="1" applyBorder="1" applyAlignment="1"/>
    <xf numFmtId="4" fontId="33" fillId="0" borderId="10" xfId="3" applyNumberFormat="1" applyFont="1" applyBorder="1"/>
    <xf numFmtId="14" fontId="33" fillId="0" borderId="10" xfId="0" applyNumberFormat="1" applyFont="1" applyBorder="1" applyAlignment="1">
      <alignment horizontal="center"/>
    </xf>
    <xf numFmtId="0" fontId="33" fillId="3" borderId="15" xfId="0" applyFont="1" applyFill="1" applyBorder="1"/>
    <xf numFmtId="4" fontId="33" fillId="0" borderId="15" xfId="3" applyNumberFormat="1" applyFont="1" applyBorder="1"/>
    <xf numFmtId="14" fontId="33" fillId="0" borderId="15" xfId="0" applyNumberFormat="1" applyFont="1" applyBorder="1" applyAlignment="1">
      <alignment horizontal="center"/>
    </xf>
    <xf numFmtId="0" fontId="33" fillId="0" borderId="18" xfId="0" applyFont="1" applyBorder="1"/>
    <xf numFmtId="0" fontId="16" fillId="3" borderId="14" xfId="0" applyFont="1" applyFill="1" applyBorder="1" applyAlignment="1"/>
    <xf numFmtId="4" fontId="16" fillId="3" borderId="14" xfId="9" applyNumberFormat="1" applyFont="1" applyFill="1" applyBorder="1" applyAlignment="1">
      <alignment horizontal="right"/>
    </xf>
    <xf numFmtId="14" fontId="16" fillId="0" borderId="14" xfId="0" applyNumberFormat="1" applyFont="1" applyBorder="1" applyAlignment="1">
      <alignment horizontal="center"/>
    </xf>
    <xf numFmtId="0" fontId="33" fillId="3" borderId="10" xfId="0" applyFont="1" applyFill="1" applyBorder="1" applyAlignment="1">
      <alignment horizontal="left"/>
    </xf>
    <xf numFmtId="0" fontId="33" fillId="3" borderId="10" xfId="0" applyFont="1" applyFill="1" applyBorder="1"/>
    <xf numFmtId="4" fontId="33" fillId="3" borderId="10" xfId="3" applyNumberFormat="1" applyFont="1" applyFill="1" applyBorder="1" applyAlignment="1">
      <alignment horizontal="right"/>
    </xf>
    <xf numFmtId="14" fontId="33" fillId="3" borderId="10" xfId="3" applyNumberFormat="1" applyFont="1" applyFill="1" applyBorder="1" applyAlignment="1">
      <alignment horizontal="center"/>
    </xf>
    <xf numFmtId="14" fontId="33" fillId="3" borderId="10" xfId="0" applyNumberFormat="1" applyFont="1" applyFill="1" applyBorder="1"/>
    <xf numFmtId="14" fontId="33" fillId="0" borderId="0" xfId="0" applyNumberFormat="1" applyFont="1" applyBorder="1" applyAlignment="1"/>
    <xf numFmtId="14" fontId="33" fillId="0" borderId="0" xfId="0" applyNumberFormat="1" applyFont="1" applyBorder="1" applyAlignment="1">
      <alignment horizontal="center" vertical="center"/>
    </xf>
    <xf numFmtId="4" fontId="33" fillId="0" borderId="0" xfId="0" applyNumberFormat="1" applyFont="1" applyBorder="1" applyAlignment="1">
      <alignment vertical="center"/>
    </xf>
    <xf numFmtId="4" fontId="33" fillId="0" borderId="63" xfId="3" applyNumberFormat="1" applyFont="1" applyBorder="1"/>
    <xf numFmtId="14" fontId="33" fillId="0" borderId="63" xfId="0" applyNumberFormat="1" applyFont="1" applyBorder="1" applyAlignment="1">
      <alignment horizontal="center"/>
    </xf>
    <xf numFmtId="0" fontId="33" fillId="0" borderId="66" xfId="0" applyFont="1" applyBorder="1"/>
    <xf numFmtId="14" fontId="33" fillId="0" borderId="18" xfId="0" applyNumberFormat="1" applyFont="1" applyBorder="1"/>
    <xf numFmtId="4" fontId="32" fillId="0" borderId="26" xfId="3" applyNumberFormat="1" applyFont="1" applyBorder="1" applyAlignment="1">
      <alignment horizontal="right" vertical="center"/>
    </xf>
    <xf numFmtId="0" fontId="33" fillId="0" borderId="17" xfId="0" applyFont="1" applyBorder="1" applyAlignment="1">
      <alignment horizontal="left"/>
    </xf>
    <xf numFmtId="0" fontId="33" fillId="0" borderId="10" xfId="0" applyFont="1" applyBorder="1" applyAlignment="1"/>
    <xf numFmtId="4" fontId="33" fillId="3" borderId="10" xfId="3" applyNumberFormat="1" applyFont="1" applyFill="1" applyBorder="1"/>
    <xf numFmtId="0" fontId="33" fillId="0" borderId="11" xfId="0" applyFont="1" applyBorder="1"/>
    <xf numFmtId="0" fontId="33" fillId="0" borderId="17" xfId="0" applyFont="1" applyBorder="1" applyAlignment="1"/>
    <xf numFmtId="4" fontId="33" fillId="3" borderId="17" xfId="3" applyNumberFormat="1" applyFont="1" applyFill="1" applyBorder="1"/>
    <xf numFmtId="14" fontId="33" fillId="0" borderId="17" xfId="0" applyNumberFormat="1" applyFont="1" applyBorder="1" applyAlignment="1">
      <alignment horizontal="center"/>
    </xf>
    <xf numFmtId="0" fontId="33" fillId="0" borderId="19" xfId="0" applyFont="1" applyBorder="1"/>
    <xf numFmtId="0" fontId="33" fillId="0" borderId="20" xfId="0" applyFont="1" applyBorder="1" applyAlignment="1">
      <alignment horizontal="left"/>
    </xf>
    <xf numFmtId="0" fontId="33" fillId="0" borderId="13" xfId="0" applyFont="1" applyBorder="1" applyAlignment="1"/>
    <xf numFmtId="4" fontId="33" fillId="3" borderId="13" xfId="3" applyNumberFormat="1" applyFont="1" applyFill="1" applyBorder="1"/>
    <xf numFmtId="14" fontId="33" fillId="0" borderId="13" xfId="0" applyNumberFormat="1" applyFont="1" applyBorder="1" applyAlignment="1">
      <alignment horizontal="center"/>
    </xf>
    <xf numFmtId="0" fontId="33" fillId="0" borderId="20" xfId="0" applyFont="1" applyBorder="1"/>
    <xf numFmtId="0" fontId="33" fillId="0" borderId="12" xfId="0" applyFont="1" applyBorder="1" applyAlignment="1">
      <alignment horizontal="left"/>
    </xf>
    <xf numFmtId="0" fontId="33" fillId="3" borderId="18" xfId="0" applyFont="1" applyFill="1" applyBorder="1"/>
    <xf numFmtId="4" fontId="33" fillId="3" borderId="15" xfId="3" applyNumberFormat="1" applyFont="1" applyFill="1" applyBorder="1"/>
    <xf numFmtId="14" fontId="33" fillId="3" borderId="15" xfId="0" applyNumberFormat="1" applyFont="1" applyFill="1" applyBorder="1" applyAlignment="1">
      <alignment horizontal="center"/>
    </xf>
    <xf numFmtId="166" fontId="34" fillId="0" borderId="26" xfId="3" applyFont="1" applyBorder="1" applyAlignment="1">
      <alignment vertical="center"/>
    </xf>
    <xf numFmtId="0" fontId="16" fillId="0" borderId="17" xfId="0" applyFont="1" applyFill="1" applyBorder="1" applyAlignment="1">
      <alignment horizontal="left"/>
    </xf>
    <xf numFmtId="4" fontId="16" fillId="3" borderId="17" xfId="3" applyNumberFormat="1" applyFont="1" applyFill="1" applyBorder="1"/>
    <xf numFmtId="14" fontId="16" fillId="0" borderId="17" xfId="0" applyNumberFormat="1" applyFont="1" applyFill="1" applyBorder="1" applyAlignment="1">
      <alignment horizontal="center" vertical="center" wrapText="1"/>
    </xf>
    <xf numFmtId="0" fontId="33" fillId="0" borderId="17" xfId="0" applyFont="1" applyBorder="1"/>
    <xf numFmtId="4" fontId="33" fillId="0" borderId="10" xfId="3" applyNumberFormat="1" applyFont="1" applyBorder="1" applyAlignment="1">
      <alignment vertical="center"/>
    </xf>
    <xf numFmtId="14" fontId="33" fillId="0" borderId="10" xfId="3" applyNumberFormat="1" applyFont="1" applyBorder="1" applyAlignment="1">
      <alignment horizontal="center" vertical="center"/>
    </xf>
    <xf numFmtId="14" fontId="33" fillId="0" borderId="10" xfId="0" applyNumberFormat="1" applyFont="1" applyBorder="1"/>
    <xf numFmtId="4" fontId="33" fillId="0" borderId="63" xfId="3" applyNumberFormat="1" applyFont="1" applyBorder="1" applyAlignment="1">
      <alignment vertical="center"/>
    </xf>
    <xf numFmtId="14" fontId="33" fillId="0" borderId="63" xfId="3" applyNumberFormat="1" applyFont="1" applyBorder="1" applyAlignment="1">
      <alignment horizontal="center" vertical="center"/>
    </xf>
    <xf numFmtId="14" fontId="33" fillId="0" borderId="63" xfId="0" applyNumberFormat="1" applyFont="1" applyBorder="1"/>
    <xf numFmtId="0" fontId="16" fillId="0" borderId="15" xfId="0" applyFont="1" applyFill="1" applyBorder="1" applyAlignment="1">
      <alignment horizontal="left"/>
    </xf>
    <xf numFmtId="0" fontId="33" fillId="0" borderId="16" xfId="0" applyFont="1" applyBorder="1"/>
    <xf numFmtId="10" fontId="30" fillId="0" borderId="23" xfId="8" applyNumberFormat="1" applyFont="1" applyBorder="1" applyAlignment="1">
      <alignment vertical="center"/>
    </xf>
    <xf numFmtId="10" fontId="33" fillId="0" borderId="8" xfId="0" applyNumberFormat="1" applyFont="1" applyBorder="1" applyAlignment="1">
      <alignment vertical="center"/>
    </xf>
    <xf numFmtId="0" fontId="33" fillId="3" borderId="12" xfId="0" applyFont="1" applyFill="1" applyBorder="1"/>
    <xf numFmtId="0" fontId="33" fillId="0" borderId="10" xfId="0" applyFont="1" applyBorder="1" applyAlignment="1">
      <alignment horizontal="left"/>
    </xf>
    <xf numFmtId="0" fontId="33" fillId="3" borderId="20" xfId="0" applyFont="1" applyFill="1" applyBorder="1"/>
    <xf numFmtId="0" fontId="33" fillId="3" borderId="0" xfId="0" applyFont="1" applyFill="1" applyBorder="1"/>
    <xf numFmtId="4" fontId="32" fillId="3" borderId="27" xfId="3" applyNumberFormat="1" applyFont="1" applyFill="1" applyBorder="1"/>
    <xf numFmtId="14" fontId="33" fillId="3" borderId="0" xfId="3" applyNumberFormat="1" applyFont="1" applyFill="1" applyBorder="1" applyAlignment="1">
      <alignment horizontal="center"/>
    </xf>
    <xf numFmtId="10" fontId="30" fillId="3" borderId="0" xfId="8" applyNumberFormat="1" applyFont="1" applyFill="1" applyBorder="1"/>
    <xf numFmtId="10" fontId="33" fillId="3" borderId="0" xfId="0" applyNumberFormat="1" applyFont="1" applyFill="1" applyBorder="1"/>
    <xf numFmtId="4" fontId="33" fillId="0" borderId="0" xfId="3" applyNumberFormat="1" applyFont="1" applyBorder="1"/>
    <xf numFmtId="14" fontId="33" fillId="0" borderId="0" xfId="3" applyNumberFormat="1" applyFont="1" applyBorder="1" applyAlignment="1">
      <alignment horizontal="center"/>
    </xf>
    <xf numFmtId="0" fontId="32" fillId="3" borderId="55" xfId="0" applyFont="1" applyFill="1" applyBorder="1"/>
    <xf numFmtId="14" fontId="32" fillId="3" borderId="56" xfId="0" applyNumberFormat="1" applyFont="1" applyFill="1" applyBorder="1" applyAlignment="1"/>
    <xf numFmtId="4" fontId="32" fillId="3" borderId="56" xfId="3" applyNumberFormat="1" applyFont="1" applyFill="1" applyBorder="1"/>
    <xf numFmtId="14" fontId="16" fillId="0" borderId="56" xfId="3" applyNumberFormat="1" applyFont="1" applyFill="1" applyBorder="1" applyAlignment="1">
      <alignment horizontal="center"/>
    </xf>
    <xf numFmtId="0" fontId="33" fillId="3" borderId="56" xfId="0" applyFont="1" applyFill="1" applyBorder="1" applyAlignment="1">
      <alignment horizontal="center"/>
    </xf>
    <xf numFmtId="10" fontId="30" fillId="3" borderId="56" xfId="8" applyNumberFormat="1" applyFont="1" applyFill="1" applyBorder="1"/>
    <xf numFmtId="10" fontId="33" fillId="3" borderId="57" xfId="0" applyNumberFormat="1" applyFont="1" applyFill="1" applyBorder="1"/>
    <xf numFmtId="4" fontId="24" fillId="0" borderId="0" xfId="0" applyNumberFormat="1" applyFont="1"/>
    <xf numFmtId="14" fontId="24" fillId="0" borderId="0" xfId="0" applyNumberFormat="1" applyFont="1" applyAlignment="1">
      <alignment horizontal="center"/>
    </xf>
    <xf numFmtId="10" fontId="30" fillId="0" borderId="0" xfId="8" applyNumberFormat="1" applyFont="1"/>
    <xf numFmtId="10" fontId="24" fillId="0" borderId="0" xfId="0" applyNumberFormat="1" applyFont="1"/>
    <xf numFmtId="0" fontId="38" fillId="0" borderId="7" xfId="1" applyFont="1" applyBorder="1" applyAlignment="1"/>
    <xf numFmtId="0" fontId="38" fillId="0" borderId="0" xfId="1" applyFont="1" applyBorder="1" applyAlignment="1"/>
    <xf numFmtId="0" fontId="40" fillId="0" borderId="0" xfId="2" applyFont="1" applyBorder="1" applyAlignment="1" applyProtection="1">
      <alignment horizontal="left"/>
    </xf>
    <xf numFmtId="0" fontId="40" fillId="0" borderId="8" xfId="2" applyFont="1" applyBorder="1" applyAlignment="1" applyProtection="1">
      <alignment horizontal="left"/>
    </xf>
    <xf numFmtId="167" fontId="39" fillId="0" borderId="29" xfId="3" applyNumberFormat="1" applyFont="1" applyFill="1" applyBorder="1" applyAlignment="1" applyProtection="1">
      <alignment horizontal="left"/>
    </xf>
    <xf numFmtId="164" fontId="39" fillId="0" borderId="3" xfId="3" applyNumberFormat="1" applyFont="1" applyFill="1" applyBorder="1" applyAlignment="1" applyProtection="1">
      <alignment horizontal="left"/>
    </xf>
    <xf numFmtId="167" fontId="39" fillId="0" borderId="0" xfId="3" applyNumberFormat="1" applyFont="1" applyFill="1" applyBorder="1" applyAlignment="1" applyProtection="1">
      <alignment horizontal="center"/>
    </xf>
    <xf numFmtId="167" fontId="39" fillId="0" borderId="0" xfId="3" applyNumberFormat="1" applyFont="1" applyFill="1" applyBorder="1" applyAlignment="1" applyProtection="1">
      <alignment horizontal="left"/>
    </xf>
    <xf numFmtId="167" fontId="39" fillId="0" borderId="8" xfId="3" applyNumberFormat="1" applyFont="1" applyFill="1" applyBorder="1" applyAlignment="1" applyProtection="1">
      <alignment horizontal="left"/>
    </xf>
    <xf numFmtId="164" fontId="39" fillId="0" borderId="3" xfId="0" applyNumberFormat="1" applyFont="1" applyBorder="1"/>
    <xf numFmtId="167" fontId="39" fillId="0" borderId="0" xfId="0" applyNumberFormat="1" applyFont="1" applyBorder="1"/>
    <xf numFmtId="44" fontId="39" fillId="0" borderId="3" xfId="3" applyNumberFormat="1" applyFont="1" applyFill="1" applyBorder="1" applyAlignment="1" applyProtection="1">
      <alignment horizontal="left"/>
    </xf>
    <xf numFmtId="164" fontId="39" fillId="0" borderId="0" xfId="3" applyNumberFormat="1" applyFont="1" applyFill="1" applyBorder="1" applyAlignment="1" applyProtection="1">
      <alignment horizontal="left"/>
    </xf>
    <xf numFmtId="164" fontId="39" fillId="0" borderId="0" xfId="0" applyNumberFormat="1" applyFont="1" applyBorder="1"/>
    <xf numFmtId="44" fontId="39" fillId="0" borderId="3" xfId="0" applyNumberFormat="1" applyFont="1" applyBorder="1"/>
    <xf numFmtId="164" fontId="39" fillId="0" borderId="33" xfId="0" applyNumberFormat="1" applyFont="1" applyBorder="1" applyAlignment="1">
      <alignment horizontal="center"/>
    </xf>
    <xf numFmtId="167" fontId="39" fillId="0" borderId="1" xfId="3" applyNumberFormat="1" applyFont="1" applyFill="1" applyBorder="1" applyAlignment="1" applyProtection="1">
      <alignment horizontal="center"/>
    </xf>
    <xf numFmtId="167" fontId="39" fillId="0" borderId="1" xfId="3" applyNumberFormat="1" applyFont="1" applyFill="1" applyBorder="1" applyAlignment="1" applyProtection="1">
      <alignment horizontal="left"/>
    </xf>
    <xf numFmtId="167" fontId="39" fillId="0" borderId="3" xfId="3" applyNumberFormat="1" applyFont="1" applyFill="1" applyBorder="1" applyAlignment="1" applyProtection="1">
      <alignment horizontal="left"/>
    </xf>
    <xf numFmtId="167" fontId="39" fillId="0" borderId="6" xfId="3" applyNumberFormat="1" applyFont="1" applyFill="1" applyBorder="1" applyAlignment="1" applyProtection="1">
      <alignment horizontal="left"/>
    </xf>
    <xf numFmtId="164" fontId="39" fillId="0" borderId="33" xfId="0" applyNumberFormat="1" applyFont="1" applyBorder="1"/>
    <xf numFmtId="167" fontId="39" fillId="2" borderId="3" xfId="3" applyNumberFormat="1" applyFont="1" applyFill="1" applyBorder="1" applyAlignment="1" applyProtection="1">
      <alignment horizontal="left"/>
    </xf>
    <xf numFmtId="0" fontId="39" fillId="0" borderId="0" xfId="0" applyFont="1" applyBorder="1"/>
    <xf numFmtId="165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14" fontId="39" fillId="3" borderId="4" xfId="0" applyNumberFormat="1" applyFont="1" applyFill="1" applyBorder="1" applyAlignment="1">
      <alignment horizontal="center" vertical="center"/>
    </xf>
    <xf numFmtId="37" fontId="39" fillId="3" borderId="1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left" vertical="center"/>
    </xf>
    <xf numFmtId="164" fontId="39" fillId="4" borderId="1" xfId="0" applyNumberFormat="1" applyFont="1" applyFill="1" applyBorder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14" fontId="39" fillId="3" borderId="1" xfId="0" applyNumberFormat="1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164" fontId="41" fillId="4" borderId="1" xfId="0" applyNumberFormat="1" applyFont="1" applyFill="1" applyBorder="1" applyAlignment="1">
      <alignment horizontal="center" vertical="center"/>
    </xf>
    <xf numFmtId="14" fontId="39" fillId="3" borderId="4" xfId="0" applyNumberFormat="1" applyFont="1" applyFill="1" applyBorder="1" applyAlignment="1">
      <alignment horizontal="center" vertical="center" wrapText="1"/>
    </xf>
    <xf numFmtId="14" fontId="39" fillId="3" borderId="1" xfId="0" applyNumberFormat="1" applyFont="1" applyFill="1" applyBorder="1" applyAlignment="1">
      <alignment horizontal="left" vertical="center"/>
    </xf>
    <xf numFmtId="0" fontId="39" fillId="5" borderId="1" xfId="0" applyFont="1" applyFill="1" applyBorder="1" applyAlignment="1">
      <alignment horizontal="left" vertical="center"/>
    </xf>
    <xf numFmtId="164" fontId="39" fillId="4" borderId="1" xfId="0" applyNumberFormat="1" applyFont="1" applyFill="1" applyBorder="1" applyAlignment="1">
      <alignment horizontal="right" vertical="center"/>
    </xf>
    <xf numFmtId="0" fontId="41" fillId="3" borderId="1" xfId="0" applyFont="1" applyFill="1" applyBorder="1" applyAlignment="1">
      <alignment horizontal="left" vertical="center"/>
    </xf>
    <xf numFmtId="44" fontId="41" fillId="4" borderId="1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/>
    </xf>
    <xf numFmtId="164" fontId="38" fillId="4" borderId="1" xfId="0" applyNumberFormat="1" applyFont="1" applyFill="1" applyBorder="1" applyAlignment="1">
      <alignment horizontal="center" vertical="center"/>
    </xf>
    <xf numFmtId="0" fontId="39" fillId="0" borderId="0" xfId="0" applyFont="1"/>
    <xf numFmtId="164" fontId="39" fillId="0" borderId="0" xfId="0" applyNumberFormat="1" applyFont="1"/>
    <xf numFmtId="3" fontId="39" fillId="0" borderId="0" xfId="0" applyNumberFormat="1" applyFont="1" applyAlignment="1">
      <alignment horizontal="center"/>
    </xf>
    <xf numFmtId="14" fontId="39" fillId="0" borderId="0" xfId="0" applyNumberFormat="1" applyFont="1"/>
    <xf numFmtId="0" fontId="39" fillId="0" borderId="0" xfId="0" applyFont="1" applyAlignment="1">
      <alignment horizontal="center"/>
    </xf>
    <xf numFmtId="0" fontId="39" fillId="0" borderId="69" xfId="0" applyFont="1" applyBorder="1"/>
    <xf numFmtId="3" fontId="12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14" fontId="39" fillId="3" borderId="0" xfId="0" applyNumberFormat="1" applyFont="1" applyFill="1" applyBorder="1" applyAlignment="1">
      <alignment horizontal="center" vertical="center"/>
    </xf>
    <xf numFmtId="37" fontId="39" fillId="3" borderId="0" xfId="0" applyNumberFormat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164" fontId="38" fillId="4" borderId="0" xfId="0" applyNumberFormat="1" applyFont="1" applyFill="1" applyBorder="1" applyAlignment="1">
      <alignment horizontal="center" vertical="center"/>
    </xf>
    <xf numFmtId="3" fontId="39" fillId="3" borderId="0" xfId="0" applyNumberFormat="1" applyFont="1" applyFill="1" applyBorder="1" applyAlignment="1">
      <alignment horizontal="center" vertical="center"/>
    </xf>
    <xf numFmtId="14" fontId="39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38" fillId="0" borderId="7" xfId="1" applyFont="1" applyBorder="1" applyAlignment="1"/>
    <xf numFmtId="0" fontId="38" fillId="0" borderId="28" xfId="1" applyFont="1" applyBorder="1" applyAlignment="1"/>
    <xf numFmtId="0" fontId="39" fillId="0" borderId="2" xfId="1" applyFont="1" applyBorder="1" applyAlignment="1">
      <alignment horizontal="left"/>
    </xf>
    <xf numFmtId="0" fontId="39" fillId="0" borderId="8" xfId="1" applyFont="1" applyBorder="1" applyAlignment="1">
      <alignment horizontal="left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7" fillId="0" borderId="0" xfId="1" applyFont="1" applyBorder="1" applyAlignment="1">
      <alignment horizontal="center"/>
    </xf>
    <xf numFmtId="0" fontId="37" fillId="0" borderId="58" xfId="1" applyFont="1" applyBorder="1" applyAlignment="1">
      <alignment horizontal="center"/>
    </xf>
    <xf numFmtId="0" fontId="38" fillId="0" borderId="35" xfId="1" applyFont="1" applyBorder="1" applyAlignment="1"/>
    <xf numFmtId="0" fontId="38" fillId="0" borderId="59" xfId="1" applyFont="1" applyBorder="1" applyAlignment="1"/>
    <xf numFmtId="0" fontId="38" fillId="0" borderId="60" xfId="1" applyFont="1" applyBorder="1" applyAlignment="1">
      <alignment horizontal="left"/>
    </xf>
    <xf numFmtId="0" fontId="38" fillId="0" borderId="24" xfId="1" applyFont="1" applyBorder="1" applyAlignment="1">
      <alignment horizontal="left"/>
    </xf>
    <xf numFmtId="0" fontId="39" fillId="0" borderId="2" xfId="1" applyFont="1" applyBorder="1" applyAlignment="1">
      <alignment horizontal="center"/>
    </xf>
    <xf numFmtId="0" fontId="39" fillId="0" borderId="8" xfId="1" applyFont="1" applyBorder="1" applyAlignment="1">
      <alignment horizontal="center"/>
    </xf>
    <xf numFmtId="0" fontId="38" fillId="0" borderId="30" xfId="1" applyFont="1" applyBorder="1" applyAlignment="1">
      <alignment horizontal="left"/>
    </xf>
    <xf numFmtId="0" fontId="38" fillId="0" borderId="5" xfId="1" applyFont="1" applyBorder="1" applyAlignment="1">
      <alignment horizontal="left"/>
    </xf>
    <xf numFmtId="0" fontId="38" fillId="0" borderId="4" xfId="1" applyFont="1" applyBorder="1" applyAlignment="1">
      <alignment horizontal="left"/>
    </xf>
    <xf numFmtId="0" fontId="38" fillId="0" borderId="1" xfId="1" applyFont="1" applyBorder="1" applyAlignment="1">
      <alignment horizontal="left"/>
    </xf>
    <xf numFmtId="0" fontId="40" fillId="0" borderId="2" xfId="2" applyFont="1" applyBorder="1" applyAlignment="1" applyProtection="1">
      <alignment horizontal="left"/>
    </xf>
    <xf numFmtId="0" fontId="40" fillId="0" borderId="8" xfId="2" applyFont="1" applyBorder="1" applyAlignment="1" applyProtection="1">
      <alignment horizontal="left"/>
    </xf>
    <xf numFmtId="0" fontId="38" fillId="0" borderId="31" xfId="1" applyFont="1" applyBorder="1" applyAlignment="1">
      <alignment horizontal="left"/>
    </xf>
    <xf numFmtId="0" fontId="38" fillId="0" borderId="32" xfId="1" applyFont="1" applyBorder="1" applyAlignment="1">
      <alignment horizontal="left"/>
    </xf>
    <xf numFmtId="0" fontId="38" fillId="0" borderId="4" xfId="1" applyFont="1" applyBorder="1" applyAlignment="1">
      <alignment horizontal="left" vertical="center"/>
    </xf>
    <xf numFmtId="0" fontId="38" fillId="0" borderId="1" xfId="1" applyFont="1" applyBorder="1" applyAlignment="1">
      <alignment horizontal="left" vertical="center"/>
    </xf>
    <xf numFmtId="0" fontId="38" fillId="0" borderId="36" xfId="1" applyFont="1" applyBorder="1" applyAlignment="1">
      <alignment horizontal="center"/>
    </xf>
    <xf numFmtId="0" fontId="38" fillId="0" borderId="37" xfId="1" applyFont="1" applyBorder="1" applyAlignment="1">
      <alignment horizontal="center"/>
    </xf>
    <xf numFmtId="0" fontId="38" fillId="0" borderId="38" xfId="1" applyFont="1" applyBorder="1" applyAlignment="1">
      <alignment horizontal="center"/>
    </xf>
    <xf numFmtId="0" fontId="38" fillId="0" borderId="5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4" xfId="1" applyFont="1" applyBorder="1"/>
    <xf numFmtId="0" fontId="38" fillId="0" borderId="61" xfId="1" applyFont="1" applyBorder="1"/>
    <xf numFmtId="0" fontId="39" fillId="0" borderId="62" xfId="1" applyFont="1" applyBorder="1" applyAlignment="1">
      <alignment horizontal="center"/>
    </xf>
    <xf numFmtId="0" fontId="39" fillId="0" borderId="25" xfId="1" applyFont="1" applyBorder="1" applyAlignment="1">
      <alignment horizontal="center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164" fontId="38" fillId="0" borderId="53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4" fontId="18" fillId="0" borderId="63" xfId="0" applyNumberFormat="1" applyFont="1" applyBorder="1" applyAlignment="1">
      <alignment horizontal="center"/>
    </xf>
    <xf numFmtId="44" fontId="18" fillId="0" borderId="13" xfId="0" applyNumberFormat="1" applyFont="1" applyBorder="1" applyAlignment="1">
      <alignment horizontal="center"/>
    </xf>
    <xf numFmtId="44" fontId="18" fillId="0" borderId="17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2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14" fontId="18" fillId="0" borderId="63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18" fillId="0" borderId="63" xfId="0" applyNumberFormat="1" applyFont="1" applyBorder="1" applyAlignment="1">
      <alignment horizontal="center"/>
    </xf>
    <xf numFmtId="0" fontId="18" fillId="0" borderId="13" xfId="0" applyNumberFormat="1" applyFont="1" applyBorder="1" applyAlignment="1">
      <alignment horizontal="center"/>
    </xf>
    <xf numFmtId="0" fontId="18" fillId="0" borderId="17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32" fillId="0" borderId="3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47" xfId="0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4" fontId="32" fillId="0" borderId="48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14" fontId="32" fillId="0" borderId="45" xfId="0" applyNumberFormat="1" applyFont="1" applyFill="1" applyBorder="1" applyAlignment="1">
      <alignment horizontal="center" vertical="center" wrapText="1"/>
    </xf>
    <xf numFmtId="14" fontId="32" fillId="0" borderId="46" xfId="0" applyNumberFormat="1" applyFont="1" applyFill="1" applyBorder="1" applyAlignment="1">
      <alignment horizontal="center" vertical="center" wrapText="1"/>
    </xf>
    <xf numFmtId="0" fontId="32" fillId="0" borderId="45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0" fontId="30" fillId="0" borderId="39" xfId="8" applyNumberFormat="1" applyFont="1" applyBorder="1" applyAlignment="1">
      <alignment horizontal="center" vertical="center" wrapText="1"/>
    </xf>
    <xf numFmtId="10" fontId="30" fillId="0" borderId="23" xfId="8" applyNumberFormat="1" applyFont="1" applyBorder="1" applyAlignment="1">
      <alignment horizontal="center" vertical="center" wrapText="1"/>
    </xf>
    <xf numFmtId="10" fontId="32" fillId="0" borderId="39" xfId="0" applyNumberFormat="1" applyFont="1" applyBorder="1" applyAlignment="1">
      <alignment horizontal="center" vertical="center" wrapText="1"/>
    </xf>
    <xf numFmtId="10" fontId="32" fillId="0" borderId="23" xfId="0" applyNumberFormat="1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10" fontId="30" fillId="0" borderId="46" xfId="8" applyNumberFormat="1" applyFont="1" applyBorder="1" applyAlignment="1">
      <alignment horizontal="center" vertical="center"/>
    </xf>
    <xf numFmtId="10" fontId="32" fillId="0" borderId="23" xfId="0" applyNumberFormat="1" applyFont="1" applyBorder="1" applyAlignment="1"/>
    <xf numFmtId="0" fontId="33" fillId="0" borderId="4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10" fontId="30" fillId="0" borderId="14" xfId="8" applyNumberFormat="1" applyFont="1" applyBorder="1" applyAlignment="1">
      <alignment horizontal="center" vertical="center"/>
    </xf>
    <xf numFmtId="10" fontId="30" fillId="0" borderId="10" xfId="8" applyNumberFormat="1" applyFont="1" applyBorder="1" applyAlignment="1">
      <alignment horizontal="center" vertical="center"/>
    </xf>
    <xf numFmtId="10" fontId="30" fillId="0" borderId="63" xfId="8" applyNumberFormat="1" applyFont="1" applyBorder="1" applyAlignment="1">
      <alignment horizontal="center" vertical="center"/>
    </xf>
    <xf numFmtId="10" fontId="30" fillId="0" borderId="15" xfId="8" applyNumberFormat="1" applyFont="1" applyBorder="1" applyAlignment="1">
      <alignment horizontal="center" vertical="center"/>
    </xf>
    <xf numFmtId="10" fontId="33" fillId="0" borderId="42" xfId="0" applyNumberFormat="1" applyFont="1" applyBorder="1" applyAlignment="1">
      <alignment horizontal="center" vertical="center"/>
    </xf>
    <xf numFmtId="10" fontId="33" fillId="0" borderId="11" xfId="0" applyNumberFormat="1" applyFont="1" applyBorder="1" applyAlignment="1">
      <alignment horizontal="center" vertical="center"/>
    </xf>
    <xf numFmtId="10" fontId="33" fillId="0" borderId="65" xfId="0" applyNumberFormat="1" applyFont="1" applyBorder="1" applyAlignment="1">
      <alignment horizontal="center" vertical="center"/>
    </xf>
    <xf numFmtId="10" fontId="33" fillId="0" borderId="43" xfId="0" applyNumberFormat="1" applyFont="1" applyBorder="1" applyAlignment="1">
      <alignment horizontal="center" vertical="center"/>
    </xf>
    <xf numFmtId="10" fontId="30" fillId="0" borderId="23" xfId="8" applyNumberFormat="1" applyFont="1" applyBorder="1" applyAlignment="1">
      <alignment horizontal="center" vertical="center"/>
    </xf>
    <xf numFmtId="10" fontId="30" fillId="0" borderId="26" xfId="8" applyNumberFormat="1" applyFont="1" applyBorder="1" applyAlignment="1">
      <alignment horizontal="center" vertical="center"/>
    </xf>
    <xf numFmtId="10" fontId="33" fillId="0" borderId="23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10" fontId="33" fillId="0" borderId="8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8" fillId="3" borderId="21" xfId="4" applyFont="1" applyFill="1" applyBorder="1" applyAlignment="1">
      <alignment horizontal="center" vertical="center" wrapText="1"/>
    </xf>
    <xf numFmtId="0" fontId="28" fillId="3" borderId="0" xfId="4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10" fontId="30" fillId="0" borderId="17" xfId="8" applyNumberFormat="1" applyFont="1" applyBorder="1" applyAlignment="1">
      <alignment horizontal="center" vertical="center"/>
    </xf>
    <xf numFmtId="10" fontId="33" fillId="0" borderId="6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178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178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178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178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178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zoomScaleNormal="100" workbookViewId="0">
      <selection activeCell="D193" sqref="D193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54" t="s">
        <v>39</v>
      </c>
      <c r="B1" s="255"/>
      <c r="C1" s="255"/>
      <c r="D1" s="255"/>
      <c r="E1" s="255"/>
      <c r="F1" s="255"/>
      <c r="G1" s="255"/>
      <c r="H1" s="255"/>
    </row>
    <row r="2" spans="1:8" ht="15.75" customHeight="1" x14ac:dyDescent="0.2">
      <c r="A2" s="255"/>
      <c r="B2" s="255"/>
      <c r="C2" s="255"/>
      <c r="D2" s="255"/>
      <c r="E2" s="255"/>
      <c r="F2" s="255"/>
      <c r="G2" s="255"/>
      <c r="H2" s="255"/>
    </row>
    <row r="3" spans="1:8" ht="15.75" customHeight="1" x14ac:dyDescent="0.2">
      <c r="A3" s="255"/>
      <c r="B3" s="255"/>
      <c r="C3" s="255"/>
      <c r="D3" s="255"/>
      <c r="E3" s="255"/>
      <c r="F3" s="255"/>
      <c r="G3" s="255"/>
      <c r="H3" s="255"/>
    </row>
    <row r="4" spans="1:8" ht="15.75" customHeight="1" x14ac:dyDescent="0.2">
      <c r="A4" s="255"/>
      <c r="B4" s="255"/>
      <c r="C4" s="255"/>
      <c r="D4" s="255"/>
      <c r="E4" s="255"/>
      <c r="F4" s="255"/>
      <c r="G4" s="255"/>
      <c r="H4" s="255"/>
    </row>
    <row r="5" spans="1:8" ht="43.5" customHeight="1" x14ac:dyDescent="0.2">
      <c r="A5" s="255"/>
      <c r="B5" s="255"/>
      <c r="C5" s="255"/>
      <c r="D5" s="255"/>
      <c r="E5" s="255"/>
      <c r="F5" s="255"/>
      <c r="G5" s="255"/>
      <c r="H5" s="255"/>
    </row>
    <row r="6" spans="1:8" ht="18.75" thickBot="1" x14ac:dyDescent="0.3">
      <c r="A6" s="256"/>
      <c r="B6" s="256"/>
      <c r="C6" s="256"/>
      <c r="D6" s="256"/>
      <c r="E6" s="256"/>
      <c r="F6" s="256"/>
      <c r="G6" s="256"/>
      <c r="H6" s="256"/>
    </row>
    <row r="7" spans="1:8" ht="19.5" customHeight="1" thickBot="1" x14ac:dyDescent="0.3">
      <c r="A7" s="257" t="s">
        <v>20</v>
      </c>
      <c r="B7" s="257"/>
      <c r="C7" s="257"/>
      <c r="D7" s="257"/>
      <c r="E7" s="257"/>
      <c r="F7" s="257"/>
      <c r="G7" s="257"/>
      <c r="H7" s="257"/>
    </row>
    <row r="8" spans="1:8" ht="20.25" customHeight="1" x14ac:dyDescent="0.25">
      <c r="A8" s="258" t="s">
        <v>34</v>
      </c>
      <c r="B8" s="259"/>
      <c r="C8" s="259"/>
      <c r="D8" s="260"/>
      <c r="E8" s="260"/>
      <c r="F8" s="260"/>
      <c r="G8" s="260"/>
      <c r="H8" s="261"/>
    </row>
    <row r="9" spans="1:8" ht="18" x14ac:dyDescent="0.25">
      <c r="A9" s="250" t="s">
        <v>35</v>
      </c>
      <c r="B9" s="251"/>
      <c r="C9" s="251"/>
      <c r="D9" s="262"/>
      <c r="E9" s="262"/>
      <c r="F9" s="262"/>
      <c r="G9" s="262"/>
      <c r="H9" s="263"/>
    </row>
    <row r="10" spans="1:8" ht="18" x14ac:dyDescent="0.25">
      <c r="A10" s="250" t="s">
        <v>36</v>
      </c>
      <c r="B10" s="251"/>
      <c r="C10" s="251"/>
      <c r="D10" s="252"/>
      <c r="E10" s="252"/>
      <c r="F10" s="252"/>
      <c r="G10" s="252"/>
      <c r="H10" s="253"/>
    </row>
    <row r="11" spans="1:8" ht="18" x14ac:dyDescent="0.25">
      <c r="A11" s="250" t="s">
        <v>37</v>
      </c>
      <c r="B11" s="251"/>
      <c r="C11" s="251"/>
      <c r="D11" s="252"/>
      <c r="E11" s="252"/>
      <c r="F11" s="252"/>
      <c r="G11" s="252"/>
      <c r="H11" s="253"/>
    </row>
    <row r="12" spans="1:8" ht="18" x14ac:dyDescent="0.25">
      <c r="A12" s="250" t="s">
        <v>38</v>
      </c>
      <c r="B12" s="251"/>
      <c r="C12" s="251"/>
      <c r="D12" s="268"/>
      <c r="E12" s="268"/>
      <c r="F12" s="268"/>
      <c r="G12" s="268"/>
      <c r="H12" s="269"/>
    </row>
    <row r="13" spans="1:8" ht="18" x14ac:dyDescent="0.25">
      <c r="A13" s="193"/>
      <c r="B13" s="194"/>
      <c r="C13" s="194"/>
      <c r="D13" s="195"/>
      <c r="E13" s="195"/>
      <c r="F13" s="195"/>
      <c r="G13" s="195"/>
      <c r="H13" s="196"/>
    </row>
    <row r="14" spans="1:8" ht="18.75" thickBot="1" x14ac:dyDescent="0.3">
      <c r="A14" s="193" t="s">
        <v>140</v>
      </c>
      <c r="B14" s="194"/>
      <c r="C14" s="194"/>
      <c r="D14" s="195"/>
      <c r="E14" s="195"/>
      <c r="F14" s="195"/>
      <c r="G14" s="195"/>
      <c r="H14" s="196"/>
    </row>
    <row r="15" spans="1:8" ht="18.75" customHeight="1" thickBot="1" x14ac:dyDescent="0.3">
      <c r="A15" s="274" t="s">
        <v>31</v>
      </c>
      <c r="B15" s="275"/>
      <c r="C15" s="275"/>
      <c r="D15" s="276"/>
      <c r="E15" s="195"/>
      <c r="F15" s="195"/>
      <c r="G15" s="195"/>
      <c r="H15" s="196"/>
    </row>
    <row r="16" spans="1:8" ht="20.25" customHeight="1" x14ac:dyDescent="0.25">
      <c r="A16" s="270" t="s">
        <v>16</v>
      </c>
      <c r="B16" s="271"/>
      <c r="C16" s="271"/>
      <c r="D16" s="197">
        <v>16695.37</v>
      </c>
      <c r="E16" s="195"/>
      <c r="F16" s="195"/>
      <c r="G16" s="195"/>
      <c r="H16" s="196"/>
    </row>
    <row r="17" spans="1:8" ht="18" x14ac:dyDescent="0.25">
      <c r="A17" s="266" t="s">
        <v>0</v>
      </c>
      <c r="B17" s="267"/>
      <c r="C17" s="267"/>
      <c r="D17" s="198">
        <v>209177.84</v>
      </c>
      <c r="E17" s="199"/>
      <c r="F17" s="200"/>
      <c r="G17" s="200"/>
      <c r="H17" s="201"/>
    </row>
    <row r="18" spans="1:8" ht="18" x14ac:dyDescent="0.25">
      <c r="A18" s="266" t="s">
        <v>17</v>
      </c>
      <c r="B18" s="267"/>
      <c r="C18" s="267"/>
      <c r="D18" s="202">
        <v>45525</v>
      </c>
      <c r="E18" s="203"/>
      <c r="F18" s="200"/>
      <c r="G18" s="200"/>
      <c r="H18" s="201"/>
    </row>
    <row r="19" spans="1:8" ht="18" x14ac:dyDescent="0.25">
      <c r="A19" s="266" t="s">
        <v>1</v>
      </c>
      <c r="B19" s="267"/>
      <c r="C19" s="267"/>
      <c r="D19" s="204" t="s">
        <v>78</v>
      </c>
      <c r="E19" s="205"/>
      <c r="F19" s="200"/>
      <c r="G19" s="200"/>
      <c r="H19" s="201"/>
    </row>
    <row r="20" spans="1:8" ht="18" x14ac:dyDescent="0.25">
      <c r="A20" s="266" t="s">
        <v>18</v>
      </c>
      <c r="B20" s="267"/>
      <c r="C20" s="267"/>
      <c r="D20" s="198">
        <v>7.41</v>
      </c>
      <c r="E20" s="205"/>
      <c r="F20" s="200"/>
      <c r="G20" s="200"/>
      <c r="H20" s="201"/>
    </row>
    <row r="21" spans="1:8" ht="18" x14ac:dyDescent="0.25">
      <c r="A21" s="266" t="s">
        <v>2</v>
      </c>
      <c r="B21" s="267"/>
      <c r="C21" s="267"/>
      <c r="D21" s="202" t="s">
        <v>78</v>
      </c>
      <c r="E21" s="206"/>
      <c r="F21" s="200"/>
      <c r="G21" s="200"/>
      <c r="H21" s="201"/>
    </row>
    <row r="22" spans="1:8" ht="18" x14ac:dyDescent="0.25">
      <c r="A22" s="272" t="s">
        <v>15</v>
      </c>
      <c r="B22" s="273"/>
      <c r="C22" s="273"/>
      <c r="D22" s="202">
        <v>271405.62</v>
      </c>
      <c r="E22" s="206"/>
      <c r="F22" s="200"/>
      <c r="G22" s="200"/>
      <c r="H22" s="201"/>
    </row>
    <row r="23" spans="1:8" ht="16.5" customHeight="1" x14ac:dyDescent="0.25">
      <c r="A23" s="272" t="s">
        <v>32</v>
      </c>
      <c r="B23" s="273"/>
      <c r="C23" s="273"/>
      <c r="D23" s="207">
        <v>230875.18</v>
      </c>
      <c r="E23" s="208" t="s">
        <v>19</v>
      </c>
      <c r="F23" s="209" t="s">
        <v>3</v>
      </c>
      <c r="G23" s="210"/>
      <c r="H23" s="211" t="s">
        <v>4</v>
      </c>
    </row>
    <row r="24" spans="1:8" ht="19.5" customHeight="1" thickBot="1" x14ac:dyDescent="0.3">
      <c r="A24" s="264" t="s">
        <v>33</v>
      </c>
      <c r="B24" s="265"/>
      <c r="C24" s="265"/>
      <c r="D24" s="212">
        <v>40530.44</v>
      </c>
      <c r="E24" s="213">
        <v>40530.44</v>
      </c>
      <c r="F24" s="210">
        <v>0</v>
      </c>
      <c r="G24" s="210"/>
      <c r="H24" s="214">
        <f>D24-E24-F24</f>
        <v>0</v>
      </c>
    </row>
    <row r="25" spans="1:8" ht="18.75" thickBot="1" x14ac:dyDescent="0.3">
      <c r="A25" s="279"/>
      <c r="B25" s="280"/>
      <c r="C25" s="281"/>
      <c r="D25" s="281"/>
      <c r="E25" s="281"/>
      <c r="F25" s="281"/>
      <c r="G25" s="281"/>
      <c r="H25" s="282"/>
    </row>
    <row r="26" spans="1:8" ht="18.75" thickBot="1" x14ac:dyDescent="0.3">
      <c r="A26" s="215"/>
      <c r="B26" s="215"/>
      <c r="C26" s="215"/>
      <c r="D26" s="215"/>
      <c r="E26" s="206"/>
      <c r="F26" s="215"/>
      <c r="G26" s="215"/>
      <c r="H26" s="215"/>
    </row>
    <row r="27" spans="1:8" ht="18.75" thickBot="1" x14ac:dyDescent="0.25">
      <c r="A27" s="283" t="s">
        <v>6</v>
      </c>
      <c r="B27" s="284"/>
      <c r="C27" s="284"/>
      <c r="D27" s="285" t="s">
        <v>7</v>
      </c>
      <c r="E27" s="285"/>
      <c r="F27" s="285"/>
      <c r="G27" s="285"/>
      <c r="H27" s="286"/>
    </row>
    <row r="28" spans="1:8" ht="15" customHeight="1" x14ac:dyDescent="0.2">
      <c r="A28" s="287" t="s">
        <v>8</v>
      </c>
      <c r="B28" s="288"/>
      <c r="C28" s="288" t="s">
        <v>9</v>
      </c>
      <c r="D28" s="289" t="s">
        <v>10</v>
      </c>
      <c r="E28" s="290" t="s">
        <v>11</v>
      </c>
      <c r="F28" s="289" t="s">
        <v>29</v>
      </c>
      <c r="G28" s="292" t="s">
        <v>12</v>
      </c>
      <c r="H28" s="277" t="s">
        <v>13</v>
      </c>
    </row>
    <row r="29" spans="1:8" ht="18" x14ac:dyDescent="0.25">
      <c r="A29" s="216" t="s">
        <v>21</v>
      </c>
      <c r="B29" s="217"/>
      <c r="C29" s="288"/>
      <c r="D29" s="288"/>
      <c r="E29" s="291"/>
      <c r="F29" s="288"/>
      <c r="G29" s="293"/>
      <c r="H29" s="278"/>
    </row>
    <row r="30" spans="1:8" ht="18" x14ac:dyDescent="0.2">
      <c r="A30" s="218">
        <v>43910</v>
      </c>
      <c r="B30" s="219">
        <v>22795</v>
      </c>
      <c r="C30" s="220" t="s">
        <v>141</v>
      </c>
      <c r="D30" s="220" t="s">
        <v>142</v>
      </c>
      <c r="E30" s="221">
        <v>15204.33</v>
      </c>
      <c r="F30" s="222">
        <v>40101</v>
      </c>
      <c r="G30" s="241">
        <v>43922</v>
      </c>
      <c r="H30" s="11" t="s">
        <v>41</v>
      </c>
    </row>
    <row r="31" spans="1:8" ht="18" x14ac:dyDescent="0.2">
      <c r="A31" s="218">
        <v>43909</v>
      </c>
      <c r="B31" s="219">
        <v>252824</v>
      </c>
      <c r="C31" s="220" t="s">
        <v>120</v>
      </c>
      <c r="D31" s="220" t="s">
        <v>143</v>
      </c>
      <c r="E31" s="221">
        <v>1342.95</v>
      </c>
      <c r="F31" s="222">
        <v>40102</v>
      </c>
      <c r="G31" s="241">
        <v>43922</v>
      </c>
      <c r="H31" s="12" t="s">
        <v>41</v>
      </c>
    </row>
    <row r="32" spans="1:8" ht="18" x14ac:dyDescent="0.2">
      <c r="A32" s="218">
        <v>43916</v>
      </c>
      <c r="B32" s="219">
        <v>164245</v>
      </c>
      <c r="C32" s="220" t="s">
        <v>144</v>
      </c>
      <c r="D32" s="220" t="s">
        <v>145</v>
      </c>
      <c r="E32" s="221">
        <v>2772.42</v>
      </c>
      <c r="F32" s="222">
        <v>40201</v>
      </c>
      <c r="G32" s="241">
        <v>43923</v>
      </c>
      <c r="H32" s="12" t="s">
        <v>41</v>
      </c>
    </row>
    <row r="33" spans="1:8" ht="18" x14ac:dyDescent="0.2">
      <c r="A33" s="218">
        <v>43913</v>
      </c>
      <c r="B33" s="219">
        <v>655</v>
      </c>
      <c r="C33" s="220" t="s">
        <v>63</v>
      </c>
      <c r="D33" s="220" t="s">
        <v>44</v>
      </c>
      <c r="E33" s="221">
        <v>3964</v>
      </c>
      <c r="F33" s="14">
        <v>550583000126863</v>
      </c>
      <c r="G33" s="241">
        <v>43924</v>
      </c>
      <c r="H33" s="12" t="s">
        <v>45</v>
      </c>
    </row>
    <row r="34" spans="1:8" ht="18" x14ac:dyDescent="0.2">
      <c r="A34" s="218">
        <v>43887</v>
      </c>
      <c r="B34" s="219">
        <v>611465</v>
      </c>
      <c r="C34" s="220" t="s">
        <v>146</v>
      </c>
      <c r="D34" s="220" t="s">
        <v>100</v>
      </c>
      <c r="E34" s="225">
        <v>7353.68</v>
      </c>
      <c r="F34" s="222">
        <v>40301</v>
      </c>
      <c r="G34" s="241">
        <v>43924</v>
      </c>
      <c r="H34" s="12" t="s">
        <v>41</v>
      </c>
    </row>
    <row r="35" spans="1:8" ht="18" x14ac:dyDescent="0.2">
      <c r="A35" s="218">
        <v>43895</v>
      </c>
      <c r="B35" s="219">
        <v>9014</v>
      </c>
      <c r="C35" s="220" t="s">
        <v>147</v>
      </c>
      <c r="D35" s="220" t="s">
        <v>98</v>
      </c>
      <c r="E35" s="225">
        <v>848.26</v>
      </c>
      <c r="F35" s="222">
        <v>40302</v>
      </c>
      <c r="G35" s="241">
        <v>43924</v>
      </c>
      <c r="H35" s="12" t="s">
        <v>41</v>
      </c>
    </row>
    <row r="36" spans="1:8" ht="18" x14ac:dyDescent="0.2">
      <c r="A36" s="218">
        <v>43889</v>
      </c>
      <c r="B36" s="219">
        <v>174489</v>
      </c>
      <c r="C36" s="220" t="s">
        <v>148</v>
      </c>
      <c r="D36" s="220" t="s">
        <v>149</v>
      </c>
      <c r="E36" s="225">
        <v>1350.91</v>
      </c>
      <c r="F36" s="222">
        <v>40303</v>
      </c>
      <c r="G36" s="241">
        <v>43924</v>
      </c>
      <c r="H36" s="12" t="s">
        <v>41</v>
      </c>
    </row>
    <row r="37" spans="1:8" ht="18" x14ac:dyDescent="0.2">
      <c r="A37" s="218">
        <v>43889</v>
      </c>
      <c r="B37" s="219">
        <v>174490</v>
      </c>
      <c r="C37" s="220" t="s">
        <v>148</v>
      </c>
      <c r="D37" s="220" t="s">
        <v>150</v>
      </c>
      <c r="E37" s="225">
        <v>1322.2</v>
      </c>
      <c r="F37" s="222">
        <v>40304</v>
      </c>
      <c r="G37" s="241">
        <v>43924</v>
      </c>
      <c r="H37" s="12" t="s">
        <v>41</v>
      </c>
    </row>
    <row r="38" spans="1:8" ht="18" x14ac:dyDescent="0.2">
      <c r="A38" s="218">
        <v>43903</v>
      </c>
      <c r="B38" s="219">
        <v>57826</v>
      </c>
      <c r="C38" s="220" t="s">
        <v>151</v>
      </c>
      <c r="D38" s="220" t="s">
        <v>95</v>
      </c>
      <c r="E38" s="225">
        <v>1760</v>
      </c>
      <c r="F38" s="222">
        <v>40305</v>
      </c>
      <c r="G38" s="241">
        <v>43924</v>
      </c>
      <c r="H38" s="12" t="s">
        <v>41</v>
      </c>
    </row>
    <row r="39" spans="1:8" ht="18" x14ac:dyDescent="0.2">
      <c r="A39" s="226">
        <v>43891</v>
      </c>
      <c r="B39" s="219">
        <v>0</v>
      </c>
      <c r="C39" s="220" t="s">
        <v>46</v>
      </c>
      <c r="D39" s="220" t="s">
        <v>72</v>
      </c>
      <c r="E39" s="221">
        <v>1271</v>
      </c>
      <c r="F39" s="14">
        <v>551819000049120</v>
      </c>
      <c r="G39" s="241">
        <v>43928</v>
      </c>
      <c r="H39" s="12" t="s">
        <v>45</v>
      </c>
    </row>
    <row r="40" spans="1:8" ht="18" x14ac:dyDescent="0.2">
      <c r="A40" s="218">
        <v>43891</v>
      </c>
      <c r="B40" s="219">
        <v>0</v>
      </c>
      <c r="C40" s="220" t="s">
        <v>48</v>
      </c>
      <c r="D40" s="220" t="s">
        <v>72</v>
      </c>
      <c r="E40" s="221">
        <v>1091</v>
      </c>
      <c r="F40" s="14">
        <v>551819000050233</v>
      </c>
      <c r="G40" s="241">
        <v>43928</v>
      </c>
      <c r="H40" s="12" t="s">
        <v>45</v>
      </c>
    </row>
    <row r="41" spans="1:8" ht="18" x14ac:dyDescent="0.2">
      <c r="A41" s="218">
        <v>43891</v>
      </c>
      <c r="B41" s="219">
        <v>0</v>
      </c>
      <c r="C41" s="220" t="s">
        <v>61</v>
      </c>
      <c r="D41" s="220" t="s">
        <v>72</v>
      </c>
      <c r="E41" s="221">
        <v>1329</v>
      </c>
      <c r="F41" s="14">
        <v>551819000051695</v>
      </c>
      <c r="G41" s="241">
        <v>43928</v>
      </c>
      <c r="H41" s="12" t="s">
        <v>45</v>
      </c>
    </row>
    <row r="42" spans="1:8" ht="18" x14ac:dyDescent="0.2">
      <c r="A42" s="218">
        <v>43891</v>
      </c>
      <c r="B42" s="219">
        <v>0</v>
      </c>
      <c r="C42" s="220" t="s">
        <v>99</v>
      </c>
      <c r="D42" s="220" t="s">
        <v>72</v>
      </c>
      <c r="E42" s="221">
        <v>1132</v>
      </c>
      <c r="F42" s="14">
        <v>551819000056189</v>
      </c>
      <c r="G42" s="241">
        <v>43928</v>
      </c>
      <c r="H42" s="12" t="s">
        <v>45</v>
      </c>
    </row>
    <row r="43" spans="1:8" ht="18" x14ac:dyDescent="0.2">
      <c r="A43" s="218">
        <v>43891</v>
      </c>
      <c r="B43" s="219">
        <v>0</v>
      </c>
      <c r="C43" s="220" t="s">
        <v>121</v>
      </c>
      <c r="D43" s="220" t="s">
        <v>72</v>
      </c>
      <c r="E43" s="221">
        <v>1174</v>
      </c>
      <c r="F43" s="14">
        <v>551819000057117</v>
      </c>
      <c r="G43" s="241">
        <v>43928</v>
      </c>
      <c r="H43" s="12" t="s">
        <v>45</v>
      </c>
    </row>
    <row r="44" spans="1:8" ht="18" x14ac:dyDescent="0.2">
      <c r="A44" s="218">
        <v>43891</v>
      </c>
      <c r="B44" s="219">
        <v>0</v>
      </c>
      <c r="C44" s="220" t="s">
        <v>123</v>
      </c>
      <c r="D44" s="220" t="s">
        <v>72</v>
      </c>
      <c r="E44" s="221">
        <v>1403</v>
      </c>
      <c r="F44" s="14">
        <v>551819000057120</v>
      </c>
      <c r="G44" s="241">
        <v>43928</v>
      </c>
      <c r="H44" s="12" t="s">
        <v>45</v>
      </c>
    </row>
    <row r="45" spans="1:8" ht="18" x14ac:dyDescent="0.2">
      <c r="A45" s="218">
        <v>43891</v>
      </c>
      <c r="B45" s="219">
        <v>0</v>
      </c>
      <c r="C45" s="220" t="s">
        <v>50</v>
      </c>
      <c r="D45" s="220" t="s">
        <v>72</v>
      </c>
      <c r="E45" s="221">
        <v>1222</v>
      </c>
      <c r="F45" s="14">
        <v>553386000018197</v>
      </c>
      <c r="G45" s="241">
        <v>43928</v>
      </c>
      <c r="H45" s="12" t="s">
        <v>45</v>
      </c>
    </row>
    <row r="46" spans="1:8" ht="18" x14ac:dyDescent="0.2">
      <c r="A46" s="226">
        <v>43891</v>
      </c>
      <c r="B46" s="219">
        <v>0</v>
      </c>
      <c r="C46" s="220" t="s">
        <v>75</v>
      </c>
      <c r="D46" s="220" t="s">
        <v>72</v>
      </c>
      <c r="E46" s="221">
        <v>2997</v>
      </c>
      <c r="F46" s="14">
        <v>553558000017763</v>
      </c>
      <c r="G46" s="241">
        <v>43928</v>
      </c>
      <c r="H46" s="12" t="s">
        <v>45</v>
      </c>
    </row>
    <row r="47" spans="1:8" ht="18" x14ac:dyDescent="0.2">
      <c r="A47" s="218">
        <v>43891</v>
      </c>
      <c r="B47" s="219">
        <v>0</v>
      </c>
      <c r="C47" s="220" t="s">
        <v>52</v>
      </c>
      <c r="D47" s="220" t="s">
        <v>72</v>
      </c>
      <c r="E47" s="221">
        <v>1329</v>
      </c>
      <c r="F47" s="14">
        <v>553558000025545</v>
      </c>
      <c r="G47" s="241">
        <v>43928</v>
      </c>
      <c r="H47" s="12" t="s">
        <v>45</v>
      </c>
    </row>
    <row r="48" spans="1:8" ht="18" x14ac:dyDescent="0.2">
      <c r="A48" s="218">
        <v>43891</v>
      </c>
      <c r="B48" s="219">
        <v>0</v>
      </c>
      <c r="C48" s="227" t="s">
        <v>62</v>
      </c>
      <c r="D48" s="228" t="s">
        <v>72</v>
      </c>
      <c r="E48" s="229">
        <v>1368</v>
      </c>
      <c r="F48" s="15">
        <v>553558000025675</v>
      </c>
      <c r="G48" s="241">
        <v>43928</v>
      </c>
      <c r="H48" s="13" t="s">
        <v>45</v>
      </c>
    </row>
    <row r="49" spans="1:8" ht="18" x14ac:dyDescent="0.2">
      <c r="A49" s="218">
        <v>43891</v>
      </c>
      <c r="B49" s="219">
        <v>0</v>
      </c>
      <c r="C49" s="220" t="s">
        <v>73</v>
      </c>
      <c r="D49" s="220" t="s">
        <v>72</v>
      </c>
      <c r="E49" s="221">
        <v>1635</v>
      </c>
      <c r="F49" s="14">
        <v>553558000025738</v>
      </c>
      <c r="G49" s="241">
        <v>43928</v>
      </c>
      <c r="H49" s="12" t="s">
        <v>45</v>
      </c>
    </row>
    <row r="50" spans="1:8" ht="18" x14ac:dyDescent="0.2">
      <c r="A50" s="218">
        <v>43891</v>
      </c>
      <c r="B50" s="219">
        <v>0</v>
      </c>
      <c r="C50" s="220" t="s">
        <v>90</v>
      </c>
      <c r="D50" s="220" t="s">
        <v>72</v>
      </c>
      <c r="E50" s="221">
        <v>1329</v>
      </c>
      <c r="F50" s="14">
        <v>553558000026658</v>
      </c>
      <c r="G50" s="241">
        <v>43928</v>
      </c>
      <c r="H50" s="12" t="s">
        <v>45</v>
      </c>
    </row>
    <row r="51" spans="1:8" ht="18" x14ac:dyDescent="0.2">
      <c r="A51" s="218">
        <v>43891</v>
      </c>
      <c r="B51" s="219">
        <v>0</v>
      </c>
      <c r="C51" s="220" t="s">
        <v>92</v>
      </c>
      <c r="D51" s="220" t="s">
        <v>72</v>
      </c>
      <c r="E51" s="221">
        <v>1458</v>
      </c>
      <c r="F51" s="14">
        <v>556761000046197</v>
      </c>
      <c r="G51" s="241">
        <v>43928</v>
      </c>
      <c r="H51" s="12" t="s">
        <v>45</v>
      </c>
    </row>
    <row r="52" spans="1:8" ht="18" x14ac:dyDescent="0.2">
      <c r="A52" s="218">
        <v>43891</v>
      </c>
      <c r="B52" s="219">
        <v>0</v>
      </c>
      <c r="C52" s="220" t="s">
        <v>53</v>
      </c>
      <c r="D52" s="220" t="s">
        <v>72</v>
      </c>
      <c r="E52" s="221">
        <v>1272</v>
      </c>
      <c r="F52" s="14">
        <v>557039000010124</v>
      </c>
      <c r="G52" s="241">
        <v>43928</v>
      </c>
      <c r="H52" s="12" t="s">
        <v>45</v>
      </c>
    </row>
    <row r="53" spans="1:8" ht="18" x14ac:dyDescent="0.2">
      <c r="A53" s="218">
        <v>43891</v>
      </c>
      <c r="B53" s="219">
        <v>0</v>
      </c>
      <c r="C53" s="220" t="s">
        <v>54</v>
      </c>
      <c r="D53" s="220" t="s">
        <v>72</v>
      </c>
      <c r="E53" s="221">
        <v>1221</v>
      </c>
      <c r="F53" s="14">
        <v>557039000010461</v>
      </c>
      <c r="G53" s="241">
        <v>43928</v>
      </c>
      <c r="H53" s="12" t="s">
        <v>45</v>
      </c>
    </row>
    <row r="54" spans="1:8" ht="18" x14ac:dyDescent="0.2">
      <c r="A54" s="218">
        <v>43891</v>
      </c>
      <c r="B54" s="219">
        <v>0</v>
      </c>
      <c r="C54" s="220" t="s">
        <v>91</v>
      </c>
      <c r="D54" s="220" t="s">
        <v>72</v>
      </c>
      <c r="E54" s="221">
        <v>1332</v>
      </c>
      <c r="F54" s="14">
        <v>557039000015418</v>
      </c>
      <c r="G54" s="241">
        <v>43928</v>
      </c>
      <c r="H54" s="12" t="s">
        <v>45</v>
      </c>
    </row>
    <row r="55" spans="1:8" ht="18" x14ac:dyDescent="0.2">
      <c r="A55" s="218">
        <v>43891</v>
      </c>
      <c r="B55" s="219">
        <v>0</v>
      </c>
      <c r="C55" s="220" t="s">
        <v>49</v>
      </c>
      <c r="D55" s="220" t="s">
        <v>72</v>
      </c>
      <c r="E55" s="221">
        <v>2901.5</v>
      </c>
      <c r="F55" s="14">
        <v>552062000034391</v>
      </c>
      <c r="G55" s="241">
        <v>43929</v>
      </c>
      <c r="H55" s="12" t="s">
        <v>45</v>
      </c>
    </row>
    <row r="56" spans="1:8" ht="18" x14ac:dyDescent="0.2">
      <c r="A56" s="218">
        <v>43891</v>
      </c>
      <c r="B56" s="219">
        <v>0</v>
      </c>
      <c r="C56" s="220" t="s">
        <v>51</v>
      </c>
      <c r="D56" s="220" t="s">
        <v>72</v>
      </c>
      <c r="E56" s="221">
        <v>731</v>
      </c>
      <c r="F56" s="14">
        <v>553558000025137</v>
      </c>
      <c r="G56" s="241">
        <v>43929</v>
      </c>
      <c r="H56" s="12" t="s">
        <v>45</v>
      </c>
    </row>
    <row r="57" spans="1:8" ht="18" x14ac:dyDescent="0.2">
      <c r="A57" s="218">
        <v>43916</v>
      </c>
      <c r="B57" s="219">
        <v>253198</v>
      </c>
      <c r="C57" s="220" t="s">
        <v>120</v>
      </c>
      <c r="D57" s="220" t="s">
        <v>152</v>
      </c>
      <c r="E57" s="221">
        <v>1516.98</v>
      </c>
      <c r="F57" s="222">
        <v>40901</v>
      </c>
      <c r="G57" s="241">
        <v>43930</v>
      </c>
      <c r="H57" s="12" t="s">
        <v>41</v>
      </c>
    </row>
    <row r="58" spans="1:8" ht="18" x14ac:dyDescent="0.2">
      <c r="A58" s="218">
        <v>43914</v>
      </c>
      <c r="B58" s="219">
        <v>656</v>
      </c>
      <c r="C58" s="220" t="s">
        <v>63</v>
      </c>
      <c r="D58" s="220" t="s">
        <v>44</v>
      </c>
      <c r="E58" s="221">
        <v>2392</v>
      </c>
      <c r="F58" s="14">
        <v>550583000126863</v>
      </c>
      <c r="G58" s="241">
        <v>43934</v>
      </c>
      <c r="H58" s="12" t="s">
        <v>45</v>
      </c>
    </row>
    <row r="59" spans="1:8" ht="18" x14ac:dyDescent="0.2">
      <c r="A59" s="218">
        <v>43914</v>
      </c>
      <c r="B59" s="219">
        <v>657</v>
      </c>
      <c r="C59" s="220" t="s">
        <v>63</v>
      </c>
      <c r="D59" s="220" t="s">
        <v>44</v>
      </c>
      <c r="E59" s="221">
        <v>4781</v>
      </c>
      <c r="F59" s="14">
        <v>550583000126863</v>
      </c>
      <c r="G59" s="241">
        <v>43934</v>
      </c>
      <c r="H59" s="12" t="s">
        <v>45</v>
      </c>
    </row>
    <row r="60" spans="1:8" ht="18" x14ac:dyDescent="0.2">
      <c r="A60" s="218">
        <v>43922</v>
      </c>
      <c r="B60" s="219">
        <v>0</v>
      </c>
      <c r="C60" s="220" t="s">
        <v>153</v>
      </c>
      <c r="D60" s="220" t="s">
        <v>122</v>
      </c>
      <c r="E60" s="221">
        <v>123.2</v>
      </c>
      <c r="F60" s="14">
        <v>551819000028284</v>
      </c>
      <c r="G60" s="241">
        <v>43934</v>
      </c>
      <c r="H60" s="12" t="s">
        <v>45</v>
      </c>
    </row>
    <row r="61" spans="1:8" ht="18" x14ac:dyDescent="0.2">
      <c r="A61" s="218">
        <v>43922</v>
      </c>
      <c r="B61" s="219">
        <v>0</v>
      </c>
      <c r="C61" s="220" t="s">
        <v>154</v>
      </c>
      <c r="D61" s="220" t="s">
        <v>122</v>
      </c>
      <c r="E61" s="221">
        <v>132</v>
      </c>
      <c r="F61" s="14">
        <v>551819000043273</v>
      </c>
      <c r="G61" s="241">
        <v>43934</v>
      </c>
      <c r="H61" s="12" t="s">
        <v>45</v>
      </c>
    </row>
    <row r="62" spans="1:8" ht="18" x14ac:dyDescent="0.2">
      <c r="A62" s="218">
        <v>43891</v>
      </c>
      <c r="B62" s="219">
        <v>24</v>
      </c>
      <c r="C62" s="220" t="s">
        <v>47</v>
      </c>
      <c r="D62" s="220" t="s">
        <v>101</v>
      </c>
      <c r="E62" s="225">
        <v>150</v>
      </c>
      <c r="F62" s="14">
        <v>551819000050062</v>
      </c>
      <c r="G62" s="241">
        <v>43934</v>
      </c>
      <c r="H62" s="12" t="s">
        <v>45</v>
      </c>
    </row>
    <row r="63" spans="1:8" ht="18" x14ac:dyDescent="0.2">
      <c r="A63" s="218">
        <v>43891</v>
      </c>
      <c r="B63" s="219">
        <v>0</v>
      </c>
      <c r="C63" s="220" t="s">
        <v>48</v>
      </c>
      <c r="D63" s="220" t="s">
        <v>155</v>
      </c>
      <c r="E63" s="225">
        <v>1549.84</v>
      </c>
      <c r="F63" s="14">
        <v>551819000050233</v>
      </c>
      <c r="G63" s="241">
        <v>43934</v>
      </c>
      <c r="H63" s="12" t="s">
        <v>45</v>
      </c>
    </row>
    <row r="64" spans="1:8" ht="18" x14ac:dyDescent="0.2">
      <c r="A64" s="218">
        <v>43922</v>
      </c>
      <c r="B64" s="219">
        <v>0</v>
      </c>
      <c r="C64" s="220" t="s">
        <v>156</v>
      </c>
      <c r="D64" s="220" t="s">
        <v>122</v>
      </c>
      <c r="E64" s="225">
        <v>123.2</v>
      </c>
      <c r="F64" s="14">
        <v>551819000058671</v>
      </c>
      <c r="G64" s="241">
        <v>43934</v>
      </c>
      <c r="H64" s="12" t="s">
        <v>45</v>
      </c>
    </row>
    <row r="65" spans="1:8" ht="18" x14ac:dyDescent="0.2">
      <c r="A65" s="218">
        <v>43922</v>
      </c>
      <c r="B65" s="219">
        <v>0</v>
      </c>
      <c r="C65" s="220" t="s">
        <v>157</v>
      </c>
      <c r="D65" s="220" t="s">
        <v>122</v>
      </c>
      <c r="E65" s="225">
        <v>132</v>
      </c>
      <c r="F65" s="14">
        <v>551819000058744</v>
      </c>
      <c r="G65" s="241">
        <v>43934</v>
      </c>
      <c r="H65" s="12" t="s">
        <v>45</v>
      </c>
    </row>
    <row r="66" spans="1:8" ht="18" x14ac:dyDescent="0.2">
      <c r="A66" s="218">
        <v>43891</v>
      </c>
      <c r="B66" s="219">
        <v>27</v>
      </c>
      <c r="C66" s="220" t="s">
        <v>158</v>
      </c>
      <c r="D66" s="220" t="s">
        <v>101</v>
      </c>
      <c r="E66" s="225">
        <v>150</v>
      </c>
      <c r="F66" s="14">
        <v>551819510049991</v>
      </c>
      <c r="G66" s="241">
        <v>43934</v>
      </c>
      <c r="H66" s="12" t="s">
        <v>45</v>
      </c>
    </row>
    <row r="67" spans="1:8" ht="18" x14ac:dyDescent="0.2">
      <c r="A67" s="218">
        <v>43891</v>
      </c>
      <c r="B67" s="219">
        <v>25</v>
      </c>
      <c r="C67" s="220" t="s">
        <v>124</v>
      </c>
      <c r="D67" s="220" t="s">
        <v>101</v>
      </c>
      <c r="E67" s="225">
        <v>150</v>
      </c>
      <c r="F67" s="14">
        <v>551819000050075</v>
      </c>
      <c r="G67" s="241">
        <v>43934</v>
      </c>
      <c r="H67" s="12" t="s">
        <v>45</v>
      </c>
    </row>
    <row r="68" spans="1:8" ht="18" x14ac:dyDescent="0.2">
      <c r="A68" s="218">
        <v>43891</v>
      </c>
      <c r="B68" s="219">
        <v>26</v>
      </c>
      <c r="C68" s="220" t="s">
        <v>89</v>
      </c>
      <c r="D68" s="220" t="s">
        <v>101</v>
      </c>
      <c r="E68" s="225">
        <v>150</v>
      </c>
      <c r="F68" s="14">
        <v>551819510055703</v>
      </c>
      <c r="G68" s="241">
        <v>43934</v>
      </c>
      <c r="H68" s="12" t="s">
        <v>45</v>
      </c>
    </row>
    <row r="69" spans="1:8" ht="18" x14ac:dyDescent="0.2">
      <c r="A69" s="218">
        <v>43891</v>
      </c>
      <c r="B69" s="219">
        <v>23</v>
      </c>
      <c r="C69" s="220" t="s">
        <v>125</v>
      </c>
      <c r="D69" s="220" t="s">
        <v>101</v>
      </c>
      <c r="E69" s="225">
        <v>150</v>
      </c>
      <c r="F69" s="14">
        <v>551819510057277</v>
      </c>
      <c r="G69" s="241">
        <v>43934</v>
      </c>
      <c r="H69" s="12" t="s">
        <v>45</v>
      </c>
    </row>
    <row r="70" spans="1:8" ht="18" x14ac:dyDescent="0.2">
      <c r="A70" s="218">
        <v>43891</v>
      </c>
      <c r="B70" s="219">
        <v>21</v>
      </c>
      <c r="C70" s="220" t="s">
        <v>128</v>
      </c>
      <c r="D70" s="220" t="s">
        <v>101</v>
      </c>
      <c r="E70" s="225">
        <v>300</v>
      </c>
      <c r="F70" s="14">
        <v>553558000017353</v>
      </c>
      <c r="G70" s="241">
        <v>43934</v>
      </c>
      <c r="H70" s="12" t="s">
        <v>45</v>
      </c>
    </row>
    <row r="71" spans="1:8" ht="18" x14ac:dyDescent="0.2">
      <c r="A71" s="218">
        <v>43891</v>
      </c>
      <c r="B71" s="219">
        <v>296</v>
      </c>
      <c r="C71" s="230" t="s">
        <v>159</v>
      </c>
      <c r="D71" s="220" t="s">
        <v>160</v>
      </c>
      <c r="E71" s="225">
        <v>600</v>
      </c>
      <c r="F71" s="14">
        <v>553558000025398</v>
      </c>
      <c r="G71" s="241">
        <v>43934</v>
      </c>
      <c r="H71" s="12" t="s">
        <v>45</v>
      </c>
    </row>
    <row r="72" spans="1:8" ht="18" x14ac:dyDescent="0.2">
      <c r="A72" s="218">
        <v>43891</v>
      </c>
      <c r="B72" s="219">
        <v>22</v>
      </c>
      <c r="C72" s="220" t="s">
        <v>102</v>
      </c>
      <c r="D72" s="220" t="s">
        <v>101</v>
      </c>
      <c r="E72" s="225">
        <v>300</v>
      </c>
      <c r="F72" s="14">
        <v>553558510018517</v>
      </c>
      <c r="G72" s="241">
        <v>43934</v>
      </c>
      <c r="H72" s="12" t="s">
        <v>45</v>
      </c>
    </row>
    <row r="73" spans="1:8" ht="18" x14ac:dyDescent="0.2">
      <c r="A73" s="218">
        <v>43903</v>
      </c>
      <c r="B73" s="219">
        <v>211</v>
      </c>
      <c r="C73" s="220" t="s">
        <v>161</v>
      </c>
      <c r="D73" s="220" t="s">
        <v>162</v>
      </c>
      <c r="E73" s="225">
        <v>2680</v>
      </c>
      <c r="F73" s="222">
        <v>41301</v>
      </c>
      <c r="G73" s="241">
        <v>43934</v>
      </c>
      <c r="H73" s="12" t="s">
        <v>45</v>
      </c>
    </row>
    <row r="74" spans="1:8" ht="18" x14ac:dyDescent="0.2">
      <c r="A74" s="218">
        <v>43916</v>
      </c>
      <c r="B74" s="219">
        <v>217</v>
      </c>
      <c r="C74" s="220" t="s">
        <v>161</v>
      </c>
      <c r="D74" s="220" t="s">
        <v>162</v>
      </c>
      <c r="E74" s="225">
        <v>1800</v>
      </c>
      <c r="F74" s="222">
        <v>41302</v>
      </c>
      <c r="G74" s="241">
        <v>43934</v>
      </c>
      <c r="H74" s="12" t="s">
        <v>45</v>
      </c>
    </row>
    <row r="75" spans="1:8" ht="18" x14ac:dyDescent="0.2">
      <c r="A75" s="218">
        <v>43906</v>
      </c>
      <c r="B75" s="219">
        <v>389</v>
      </c>
      <c r="C75" s="220" t="s">
        <v>163</v>
      </c>
      <c r="D75" s="220" t="s">
        <v>164</v>
      </c>
      <c r="E75" s="225">
        <v>1760</v>
      </c>
      <c r="F75" s="222">
        <v>41303</v>
      </c>
      <c r="G75" s="241">
        <v>43934</v>
      </c>
      <c r="H75" s="12" t="s">
        <v>41</v>
      </c>
    </row>
    <row r="76" spans="1:8" ht="18" x14ac:dyDescent="0.2">
      <c r="A76" s="218">
        <v>43924</v>
      </c>
      <c r="B76" s="219">
        <v>165701</v>
      </c>
      <c r="C76" s="220" t="s">
        <v>144</v>
      </c>
      <c r="D76" s="220" t="s">
        <v>165</v>
      </c>
      <c r="E76" s="225">
        <v>474.93</v>
      </c>
      <c r="F76" s="222">
        <v>41304</v>
      </c>
      <c r="G76" s="241">
        <v>43934</v>
      </c>
      <c r="H76" s="12" t="s">
        <v>41</v>
      </c>
    </row>
    <row r="77" spans="1:8" ht="18" x14ac:dyDescent="0.2">
      <c r="A77" s="218">
        <v>43924</v>
      </c>
      <c r="B77" s="219">
        <v>165743</v>
      </c>
      <c r="C77" s="220" t="s">
        <v>144</v>
      </c>
      <c r="D77" s="220" t="s">
        <v>165</v>
      </c>
      <c r="E77" s="225">
        <v>2928.45</v>
      </c>
      <c r="F77" s="222">
        <v>41305</v>
      </c>
      <c r="G77" s="241">
        <v>43934</v>
      </c>
      <c r="H77" s="12" t="s">
        <v>41</v>
      </c>
    </row>
    <row r="78" spans="1:8" ht="18" x14ac:dyDescent="0.2">
      <c r="A78" s="218">
        <v>43920</v>
      </c>
      <c r="B78" s="219">
        <v>253308</v>
      </c>
      <c r="C78" s="220" t="s">
        <v>120</v>
      </c>
      <c r="D78" s="220" t="s">
        <v>152</v>
      </c>
      <c r="E78" s="225">
        <v>559.20000000000005</v>
      </c>
      <c r="F78" s="222">
        <v>41306</v>
      </c>
      <c r="G78" s="241">
        <v>43934</v>
      </c>
      <c r="H78" s="12" t="s">
        <v>41</v>
      </c>
    </row>
    <row r="79" spans="1:8" ht="18" x14ac:dyDescent="0.2">
      <c r="A79" s="218">
        <v>43920</v>
      </c>
      <c r="B79" s="219">
        <v>253372</v>
      </c>
      <c r="C79" s="220" t="s">
        <v>120</v>
      </c>
      <c r="D79" s="220" t="s">
        <v>126</v>
      </c>
      <c r="E79" s="225">
        <v>1970.14</v>
      </c>
      <c r="F79" s="222">
        <v>41307</v>
      </c>
      <c r="G79" s="241">
        <v>43934</v>
      </c>
      <c r="H79" s="12" t="s">
        <v>41</v>
      </c>
    </row>
    <row r="80" spans="1:8" ht="18" x14ac:dyDescent="0.2">
      <c r="A80" s="218">
        <v>43921</v>
      </c>
      <c r="B80" s="219">
        <v>253440</v>
      </c>
      <c r="C80" s="220" t="s">
        <v>120</v>
      </c>
      <c r="D80" s="220" t="s">
        <v>166</v>
      </c>
      <c r="E80" s="225">
        <v>1781.7</v>
      </c>
      <c r="F80" s="222">
        <v>41308</v>
      </c>
      <c r="G80" s="241">
        <v>43934</v>
      </c>
      <c r="H80" s="12" t="s">
        <v>41</v>
      </c>
    </row>
    <row r="81" spans="1:8" ht="18" x14ac:dyDescent="0.2">
      <c r="A81" s="218">
        <v>43891</v>
      </c>
      <c r="B81" s="10">
        <v>10294307080</v>
      </c>
      <c r="C81" s="220" t="s">
        <v>167</v>
      </c>
      <c r="D81" s="220" t="s">
        <v>168</v>
      </c>
      <c r="E81" s="225">
        <v>268.95</v>
      </c>
      <c r="F81" s="222">
        <v>41309</v>
      </c>
      <c r="G81" s="241">
        <v>43934</v>
      </c>
      <c r="H81" s="12" t="s">
        <v>40</v>
      </c>
    </row>
    <row r="82" spans="1:8" ht="18" x14ac:dyDescent="0.2">
      <c r="A82" s="218">
        <v>43891</v>
      </c>
      <c r="B82" s="219">
        <v>1030044080</v>
      </c>
      <c r="C82" s="220" t="s">
        <v>167</v>
      </c>
      <c r="D82" s="220" t="s">
        <v>169</v>
      </c>
      <c r="E82" s="225">
        <v>109.42</v>
      </c>
      <c r="F82" s="222">
        <v>41310</v>
      </c>
      <c r="G82" s="241">
        <v>43934</v>
      </c>
      <c r="H82" s="12" t="s">
        <v>40</v>
      </c>
    </row>
    <row r="83" spans="1:8" ht="18" x14ac:dyDescent="0.2">
      <c r="A83" s="218">
        <v>43862</v>
      </c>
      <c r="B83" s="17">
        <v>1482060299481</v>
      </c>
      <c r="C83" s="220" t="s">
        <v>97</v>
      </c>
      <c r="D83" s="220" t="s">
        <v>196</v>
      </c>
      <c r="E83" s="225">
        <v>4550.1000000000004</v>
      </c>
      <c r="F83" s="222">
        <v>41311</v>
      </c>
      <c r="G83" s="241">
        <v>43934</v>
      </c>
      <c r="H83" s="12" t="s">
        <v>40</v>
      </c>
    </row>
    <row r="84" spans="1:8" ht="18" x14ac:dyDescent="0.2">
      <c r="A84" s="218">
        <v>43862</v>
      </c>
      <c r="B84" s="17">
        <v>1482014934481</v>
      </c>
      <c r="C84" s="220" t="s">
        <v>97</v>
      </c>
      <c r="D84" s="220" t="s">
        <v>197</v>
      </c>
      <c r="E84" s="225">
        <v>361.77</v>
      </c>
      <c r="F84" s="222">
        <v>41312</v>
      </c>
      <c r="G84" s="241">
        <v>43934</v>
      </c>
      <c r="H84" s="12" t="s">
        <v>40</v>
      </c>
    </row>
    <row r="85" spans="1:8" ht="18" x14ac:dyDescent="0.2">
      <c r="A85" s="218">
        <v>43890</v>
      </c>
      <c r="B85" s="219">
        <v>3208</v>
      </c>
      <c r="C85" s="220" t="s">
        <v>170</v>
      </c>
      <c r="D85" s="220" t="s">
        <v>171</v>
      </c>
      <c r="E85" s="225">
        <v>2809.02</v>
      </c>
      <c r="F85" s="222">
        <v>41313</v>
      </c>
      <c r="G85" s="241">
        <v>43934</v>
      </c>
      <c r="H85" s="12" t="s">
        <v>55</v>
      </c>
    </row>
    <row r="86" spans="1:8" ht="18" x14ac:dyDescent="0.2">
      <c r="A86" s="218">
        <v>43891</v>
      </c>
      <c r="B86" s="219">
        <v>150</v>
      </c>
      <c r="C86" s="220" t="s">
        <v>172</v>
      </c>
      <c r="D86" s="220" t="s">
        <v>173</v>
      </c>
      <c r="E86" s="225">
        <v>2791.03</v>
      </c>
      <c r="F86" s="222">
        <v>41314</v>
      </c>
      <c r="G86" s="241">
        <v>43934</v>
      </c>
      <c r="H86" s="12" t="s">
        <v>55</v>
      </c>
    </row>
    <row r="87" spans="1:8" ht="18" x14ac:dyDescent="0.2">
      <c r="A87" s="218">
        <v>43891</v>
      </c>
      <c r="B87" s="10">
        <v>525207248829</v>
      </c>
      <c r="C87" s="220" t="s">
        <v>174</v>
      </c>
      <c r="D87" s="220" t="s">
        <v>138</v>
      </c>
      <c r="E87" s="225">
        <v>1885.27</v>
      </c>
      <c r="F87" s="222">
        <v>41315</v>
      </c>
      <c r="G87" s="241">
        <v>43934</v>
      </c>
      <c r="H87" s="12" t="s">
        <v>40</v>
      </c>
    </row>
    <row r="88" spans="1:8" ht="18" x14ac:dyDescent="0.2">
      <c r="A88" s="218">
        <v>43891</v>
      </c>
      <c r="B88" s="10">
        <v>510009221678</v>
      </c>
      <c r="C88" s="220" t="s">
        <v>174</v>
      </c>
      <c r="D88" s="220" t="s">
        <v>135</v>
      </c>
      <c r="E88" s="225">
        <v>361.39</v>
      </c>
      <c r="F88" s="222">
        <v>41316</v>
      </c>
      <c r="G88" s="241">
        <v>43934</v>
      </c>
      <c r="H88" s="12" t="s">
        <v>40</v>
      </c>
    </row>
    <row r="89" spans="1:8" ht="18" x14ac:dyDescent="0.2">
      <c r="A89" s="218">
        <v>43922</v>
      </c>
      <c r="B89" s="219">
        <v>119530</v>
      </c>
      <c r="C89" s="220" t="s">
        <v>69</v>
      </c>
      <c r="D89" s="220" t="s">
        <v>175</v>
      </c>
      <c r="E89" s="225">
        <v>449.86</v>
      </c>
      <c r="F89" s="222">
        <v>41317</v>
      </c>
      <c r="G89" s="241">
        <v>43934</v>
      </c>
      <c r="H89" s="12" t="s">
        <v>41</v>
      </c>
    </row>
    <row r="90" spans="1:8" ht="18" x14ac:dyDescent="0.2">
      <c r="A90" s="218">
        <v>43904</v>
      </c>
      <c r="B90" s="219">
        <v>3397126</v>
      </c>
      <c r="C90" s="220" t="s">
        <v>176</v>
      </c>
      <c r="D90" s="220" t="s">
        <v>177</v>
      </c>
      <c r="E90" s="225">
        <v>222.57</v>
      </c>
      <c r="F90" s="222">
        <v>41318</v>
      </c>
      <c r="G90" s="241">
        <v>43934</v>
      </c>
      <c r="H90" s="12" t="s">
        <v>41</v>
      </c>
    </row>
    <row r="91" spans="1:8" ht="18" x14ac:dyDescent="0.2">
      <c r="A91" s="218">
        <v>43922</v>
      </c>
      <c r="B91" s="219">
        <v>13113</v>
      </c>
      <c r="C91" s="220" t="s">
        <v>178</v>
      </c>
      <c r="D91" s="220" t="s">
        <v>179</v>
      </c>
      <c r="E91" s="225">
        <v>10.45</v>
      </c>
      <c r="F91" s="240">
        <v>881041100105768</v>
      </c>
      <c r="G91" s="241">
        <v>43934</v>
      </c>
      <c r="H91" s="12" t="s">
        <v>43</v>
      </c>
    </row>
    <row r="92" spans="1:8" ht="18" x14ac:dyDescent="0.2">
      <c r="A92" s="218">
        <v>43928</v>
      </c>
      <c r="B92" s="219">
        <v>200</v>
      </c>
      <c r="C92" s="220" t="s">
        <v>180</v>
      </c>
      <c r="D92" s="220" t="s">
        <v>181</v>
      </c>
      <c r="E92" s="225">
        <v>2452.38</v>
      </c>
      <c r="F92" s="222">
        <v>41401</v>
      </c>
      <c r="G92" s="241">
        <v>43935</v>
      </c>
      <c r="H92" s="12" t="s">
        <v>41</v>
      </c>
    </row>
    <row r="93" spans="1:8" ht="18" x14ac:dyDescent="0.2">
      <c r="A93" s="218">
        <v>43907</v>
      </c>
      <c r="B93" s="219">
        <v>282712</v>
      </c>
      <c r="C93" s="220" t="s">
        <v>182</v>
      </c>
      <c r="D93" s="220" t="s">
        <v>183</v>
      </c>
      <c r="E93" s="225">
        <v>1440</v>
      </c>
      <c r="F93" s="222">
        <v>41402</v>
      </c>
      <c r="G93" s="241">
        <v>43935</v>
      </c>
      <c r="H93" s="12" t="s">
        <v>41</v>
      </c>
    </row>
    <row r="94" spans="1:8" ht="18" x14ac:dyDescent="0.2">
      <c r="A94" s="218">
        <v>43922</v>
      </c>
      <c r="B94" s="219">
        <v>13113</v>
      </c>
      <c r="C94" s="220" t="s">
        <v>178</v>
      </c>
      <c r="D94" s="220" t="s">
        <v>184</v>
      </c>
      <c r="E94" s="225">
        <v>1.2</v>
      </c>
      <c r="F94" s="14">
        <v>851050700094969</v>
      </c>
      <c r="G94" s="241">
        <v>43935</v>
      </c>
      <c r="H94" s="12" t="s">
        <v>43</v>
      </c>
    </row>
    <row r="95" spans="1:8" ht="18" x14ac:dyDescent="0.2">
      <c r="A95" s="218">
        <v>43922</v>
      </c>
      <c r="B95" s="219">
        <v>13113</v>
      </c>
      <c r="C95" s="220" t="s">
        <v>178</v>
      </c>
      <c r="D95" s="220" t="s">
        <v>184</v>
      </c>
      <c r="E95" s="225">
        <v>1.2</v>
      </c>
      <c r="F95" s="14">
        <v>851050700094970</v>
      </c>
      <c r="G95" s="241">
        <v>43935</v>
      </c>
      <c r="H95" s="12" t="s">
        <v>43</v>
      </c>
    </row>
    <row r="96" spans="1:8" ht="18" x14ac:dyDescent="0.2">
      <c r="A96" s="218">
        <v>43922</v>
      </c>
      <c r="B96" s="219">
        <v>13113</v>
      </c>
      <c r="C96" s="220" t="s">
        <v>178</v>
      </c>
      <c r="D96" s="220" t="s">
        <v>184</v>
      </c>
      <c r="E96" s="225">
        <v>1.2</v>
      </c>
      <c r="F96" s="14">
        <v>851050700094971</v>
      </c>
      <c r="G96" s="241">
        <v>43935</v>
      </c>
      <c r="H96" s="12" t="s">
        <v>43</v>
      </c>
    </row>
    <row r="97" spans="1:8" ht="18" x14ac:dyDescent="0.2">
      <c r="A97" s="218">
        <v>43923</v>
      </c>
      <c r="B97" s="219">
        <v>253535</v>
      </c>
      <c r="C97" s="220" t="s">
        <v>120</v>
      </c>
      <c r="D97" s="220" t="s">
        <v>185</v>
      </c>
      <c r="E97" s="225">
        <v>1368</v>
      </c>
      <c r="F97" s="222">
        <v>41501</v>
      </c>
      <c r="G97" s="241">
        <v>43936</v>
      </c>
      <c r="H97" s="12" t="s">
        <v>41</v>
      </c>
    </row>
    <row r="98" spans="1:8" ht="18" x14ac:dyDescent="0.2">
      <c r="A98" s="218">
        <v>43924</v>
      </c>
      <c r="B98" s="219">
        <v>253625</v>
      </c>
      <c r="C98" s="220" t="s">
        <v>120</v>
      </c>
      <c r="D98" s="220" t="s">
        <v>103</v>
      </c>
      <c r="E98" s="225">
        <v>2507.2199999999998</v>
      </c>
      <c r="F98" s="222">
        <v>41502</v>
      </c>
      <c r="G98" s="241">
        <v>43936</v>
      </c>
      <c r="H98" s="12" t="s">
        <v>41</v>
      </c>
    </row>
    <row r="99" spans="1:8" ht="18" x14ac:dyDescent="0.2">
      <c r="A99" s="218">
        <v>43922</v>
      </c>
      <c r="B99" s="219">
        <v>0</v>
      </c>
      <c r="C99" s="220" t="s">
        <v>187</v>
      </c>
      <c r="D99" s="220" t="s">
        <v>122</v>
      </c>
      <c r="E99" s="225">
        <v>70.400000000000006</v>
      </c>
      <c r="F99" s="222">
        <v>41602</v>
      </c>
      <c r="G99" s="241">
        <v>43937</v>
      </c>
      <c r="H99" s="12" t="s">
        <v>45</v>
      </c>
    </row>
    <row r="100" spans="1:8" ht="18" x14ac:dyDescent="0.2">
      <c r="A100" s="218">
        <v>43922</v>
      </c>
      <c r="B100" s="219">
        <v>0</v>
      </c>
      <c r="C100" s="220" t="s">
        <v>190</v>
      </c>
      <c r="D100" s="220" t="s">
        <v>122</v>
      </c>
      <c r="E100" s="225">
        <v>70.400000000000006</v>
      </c>
      <c r="F100" s="222">
        <v>41802</v>
      </c>
      <c r="G100" s="241">
        <v>43937</v>
      </c>
      <c r="H100" s="12" t="s">
        <v>45</v>
      </c>
    </row>
    <row r="101" spans="1:8" ht="18" x14ac:dyDescent="0.2">
      <c r="A101" s="218">
        <v>43922</v>
      </c>
      <c r="B101" s="219">
        <v>13113</v>
      </c>
      <c r="C101" s="220" t="s">
        <v>178</v>
      </c>
      <c r="D101" s="220" t="s">
        <v>179</v>
      </c>
      <c r="E101" s="225">
        <v>10.45</v>
      </c>
      <c r="F101" s="14">
        <v>831071200308374</v>
      </c>
      <c r="G101" s="241">
        <v>43937</v>
      </c>
      <c r="H101" s="12" t="s">
        <v>43</v>
      </c>
    </row>
    <row r="102" spans="1:8" ht="18" x14ac:dyDescent="0.2">
      <c r="A102" s="218">
        <v>43922</v>
      </c>
      <c r="B102" s="219">
        <v>13113</v>
      </c>
      <c r="C102" s="220" t="s">
        <v>178</v>
      </c>
      <c r="D102" s="220" t="s">
        <v>179</v>
      </c>
      <c r="E102" s="225">
        <v>10.45</v>
      </c>
      <c r="F102" s="14">
        <v>831071200308375</v>
      </c>
      <c r="G102" s="241">
        <v>43937</v>
      </c>
      <c r="H102" s="12" t="s">
        <v>43</v>
      </c>
    </row>
    <row r="103" spans="1:8" ht="18" x14ac:dyDescent="0.2">
      <c r="A103" s="218">
        <v>43922</v>
      </c>
      <c r="B103" s="219">
        <v>13113</v>
      </c>
      <c r="C103" s="220" t="s">
        <v>178</v>
      </c>
      <c r="D103" s="220" t="s">
        <v>179</v>
      </c>
      <c r="E103" s="225">
        <v>10.45</v>
      </c>
      <c r="F103" s="14">
        <v>831071200308376</v>
      </c>
      <c r="G103" s="241">
        <v>43937</v>
      </c>
      <c r="H103" s="12" t="s">
        <v>43</v>
      </c>
    </row>
    <row r="104" spans="1:8" ht="18" x14ac:dyDescent="0.2">
      <c r="A104" s="218">
        <v>43922</v>
      </c>
      <c r="B104" s="219">
        <v>13113</v>
      </c>
      <c r="C104" s="220" t="s">
        <v>178</v>
      </c>
      <c r="D104" s="220" t="s">
        <v>179</v>
      </c>
      <c r="E104" s="225">
        <v>10.45</v>
      </c>
      <c r="F104" s="14">
        <v>831071200308377</v>
      </c>
      <c r="G104" s="241">
        <v>43937</v>
      </c>
      <c r="H104" s="12" t="s">
        <v>43</v>
      </c>
    </row>
    <row r="105" spans="1:8" ht="18" x14ac:dyDescent="0.2">
      <c r="A105" s="218">
        <v>43926</v>
      </c>
      <c r="B105" s="219">
        <v>666</v>
      </c>
      <c r="C105" s="220" t="s">
        <v>63</v>
      </c>
      <c r="D105" s="220" t="s">
        <v>44</v>
      </c>
      <c r="E105" s="225">
        <v>4450.2</v>
      </c>
      <c r="F105" s="14">
        <v>550583000126863</v>
      </c>
      <c r="G105" s="241">
        <v>43938</v>
      </c>
      <c r="H105" s="12" t="s">
        <v>45</v>
      </c>
    </row>
    <row r="106" spans="1:8" ht="18" x14ac:dyDescent="0.2">
      <c r="A106" s="218">
        <v>43900</v>
      </c>
      <c r="B106" s="219">
        <v>0</v>
      </c>
      <c r="C106" s="220" t="s">
        <v>188</v>
      </c>
      <c r="D106" s="220" t="s">
        <v>189</v>
      </c>
      <c r="E106" s="231">
        <v>2904.37</v>
      </c>
      <c r="F106" s="14">
        <v>553558000025137</v>
      </c>
      <c r="G106" s="241">
        <v>43938</v>
      </c>
      <c r="H106" s="12" t="s">
        <v>45</v>
      </c>
    </row>
    <row r="107" spans="1:8" ht="18" x14ac:dyDescent="0.2">
      <c r="A107" s="218">
        <v>43922</v>
      </c>
      <c r="B107" s="219">
        <v>0</v>
      </c>
      <c r="C107" s="220" t="s">
        <v>186</v>
      </c>
      <c r="D107" s="220" t="s">
        <v>122</v>
      </c>
      <c r="E107" s="225">
        <v>79.2</v>
      </c>
      <c r="F107" s="222">
        <v>41701</v>
      </c>
      <c r="G107" s="241">
        <v>43938</v>
      </c>
      <c r="H107" s="12" t="s">
        <v>45</v>
      </c>
    </row>
    <row r="108" spans="1:8" ht="18" x14ac:dyDescent="0.2">
      <c r="A108" s="218">
        <v>43900</v>
      </c>
      <c r="B108" s="18">
        <v>9905829942137180</v>
      </c>
      <c r="C108" s="220" t="s">
        <v>189</v>
      </c>
      <c r="D108" s="220" t="s">
        <v>173</v>
      </c>
      <c r="E108" s="225">
        <v>601.41999999999996</v>
      </c>
      <c r="F108" s="222">
        <v>41702</v>
      </c>
      <c r="G108" s="241">
        <v>43938</v>
      </c>
      <c r="H108" s="12" t="s">
        <v>55</v>
      </c>
    </row>
    <row r="109" spans="1:8" ht="18" x14ac:dyDescent="0.2">
      <c r="A109" s="218">
        <v>43867</v>
      </c>
      <c r="B109" s="219">
        <v>176440</v>
      </c>
      <c r="C109" s="220" t="s">
        <v>93</v>
      </c>
      <c r="D109" s="220" t="s">
        <v>191</v>
      </c>
      <c r="E109" s="225">
        <v>13487.5</v>
      </c>
      <c r="F109" s="222">
        <v>41703</v>
      </c>
      <c r="G109" s="241">
        <v>43938</v>
      </c>
      <c r="H109" s="12" t="s">
        <v>41</v>
      </c>
    </row>
    <row r="110" spans="1:8" ht="18" x14ac:dyDescent="0.2">
      <c r="A110" s="218">
        <v>43922</v>
      </c>
      <c r="B110" s="219">
        <v>13113</v>
      </c>
      <c r="C110" s="220" t="s">
        <v>178</v>
      </c>
      <c r="D110" s="220" t="s">
        <v>184</v>
      </c>
      <c r="E110" s="225">
        <v>1.2</v>
      </c>
      <c r="F110" s="14">
        <v>821081200252371</v>
      </c>
      <c r="G110" s="241">
        <v>43938</v>
      </c>
      <c r="H110" s="12" t="s">
        <v>43</v>
      </c>
    </row>
    <row r="111" spans="1:8" ht="18" x14ac:dyDescent="0.2">
      <c r="A111" s="218">
        <v>43922</v>
      </c>
      <c r="B111" s="219">
        <v>13113</v>
      </c>
      <c r="C111" s="220" t="s">
        <v>178</v>
      </c>
      <c r="D111" s="220" t="s">
        <v>184</v>
      </c>
      <c r="E111" s="225">
        <v>1.2</v>
      </c>
      <c r="F111" s="14">
        <v>821081200252372</v>
      </c>
      <c r="G111" s="241">
        <v>43938</v>
      </c>
      <c r="H111" s="12" t="s">
        <v>43</v>
      </c>
    </row>
    <row r="112" spans="1:8" ht="18" x14ac:dyDescent="0.2">
      <c r="A112" s="218">
        <v>43922</v>
      </c>
      <c r="B112" s="219">
        <v>13113</v>
      </c>
      <c r="C112" s="220" t="s">
        <v>178</v>
      </c>
      <c r="D112" s="220" t="s">
        <v>179</v>
      </c>
      <c r="E112" s="225">
        <v>10.45</v>
      </c>
      <c r="F112" s="14">
        <v>821081200343263</v>
      </c>
      <c r="G112" s="241">
        <v>43938</v>
      </c>
      <c r="H112" s="12" t="s">
        <v>43</v>
      </c>
    </row>
    <row r="113" spans="1:8" ht="18" x14ac:dyDescent="0.2">
      <c r="A113" s="218">
        <v>43922</v>
      </c>
      <c r="B113" s="219">
        <v>13113</v>
      </c>
      <c r="C113" s="220" t="s">
        <v>178</v>
      </c>
      <c r="D113" s="220" t="s">
        <v>179</v>
      </c>
      <c r="E113" s="225">
        <v>10.45</v>
      </c>
      <c r="F113" s="14">
        <v>821081200343284</v>
      </c>
      <c r="G113" s="241">
        <v>43938</v>
      </c>
      <c r="H113" s="12" t="s">
        <v>43</v>
      </c>
    </row>
    <row r="114" spans="1:8" ht="18" x14ac:dyDescent="0.2">
      <c r="A114" s="218">
        <v>43940</v>
      </c>
      <c r="B114" s="219">
        <v>126</v>
      </c>
      <c r="C114" s="220" t="s">
        <v>113</v>
      </c>
      <c r="D114" s="220" t="s">
        <v>192</v>
      </c>
      <c r="E114" s="225">
        <v>1812.5</v>
      </c>
      <c r="F114" s="14">
        <v>551819000051766</v>
      </c>
      <c r="G114" s="241">
        <v>43941</v>
      </c>
      <c r="H114" s="12" t="s">
        <v>45</v>
      </c>
    </row>
    <row r="115" spans="1:8" ht="18" x14ac:dyDescent="0.2">
      <c r="A115" s="218">
        <v>43921</v>
      </c>
      <c r="B115" s="219">
        <v>3208</v>
      </c>
      <c r="C115" s="220" t="s">
        <v>193</v>
      </c>
      <c r="D115" s="220" t="s">
        <v>194</v>
      </c>
      <c r="E115" s="225">
        <v>2466.88</v>
      </c>
      <c r="F115" s="222">
        <v>42001</v>
      </c>
      <c r="G115" s="241">
        <v>43941</v>
      </c>
      <c r="H115" s="12" t="s">
        <v>55</v>
      </c>
    </row>
    <row r="116" spans="1:8" ht="18" x14ac:dyDescent="0.2">
      <c r="A116" s="218">
        <v>43891</v>
      </c>
      <c r="B116" s="219">
        <v>561</v>
      </c>
      <c r="C116" s="220" t="s">
        <v>195</v>
      </c>
      <c r="D116" s="220" t="s">
        <v>244</v>
      </c>
      <c r="E116" s="225">
        <v>479.92</v>
      </c>
      <c r="F116" s="222">
        <v>42002</v>
      </c>
      <c r="G116" s="241">
        <v>43941</v>
      </c>
      <c r="H116" s="12" t="s">
        <v>55</v>
      </c>
    </row>
    <row r="117" spans="1:8" ht="18" x14ac:dyDescent="0.2">
      <c r="A117" s="218">
        <v>43891</v>
      </c>
      <c r="B117" s="219">
        <v>2100</v>
      </c>
      <c r="C117" s="220" t="s">
        <v>195</v>
      </c>
      <c r="D117" s="220" t="s">
        <v>130</v>
      </c>
      <c r="E117" s="225">
        <v>12451.89</v>
      </c>
      <c r="F117" s="222">
        <v>42003</v>
      </c>
      <c r="G117" s="241">
        <v>43941</v>
      </c>
      <c r="H117" s="12" t="s">
        <v>55</v>
      </c>
    </row>
    <row r="118" spans="1:8" ht="18" x14ac:dyDescent="0.2">
      <c r="A118" s="218">
        <v>43891</v>
      </c>
      <c r="B118" s="219">
        <v>561</v>
      </c>
      <c r="C118" s="220" t="s">
        <v>195</v>
      </c>
      <c r="D118" s="220" t="s">
        <v>245</v>
      </c>
      <c r="E118" s="225">
        <v>746.98</v>
      </c>
      <c r="F118" s="222">
        <v>42004</v>
      </c>
      <c r="G118" s="241">
        <v>43941</v>
      </c>
      <c r="H118" s="12" t="s">
        <v>55</v>
      </c>
    </row>
    <row r="119" spans="1:8" ht="18" x14ac:dyDescent="0.2">
      <c r="A119" s="218">
        <v>43911</v>
      </c>
      <c r="B119" s="219">
        <v>289</v>
      </c>
      <c r="C119" s="220" t="s">
        <v>198</v>
      </c>
      <c r="D119" s="220" t="s">
        <v>199</v>
      </c>
      <c r="E119" s="225">
        <v>1668</v>
      </c>
      <c r="F119" s="222">
        <v>42005</v>
      </c>
      <c r="G119" s="241">
        <v>43941</v>
      </c>
      <c r="H119" s="12" t="s">
        <v>41</v>
      </c>
    </row>
    <row r="120" spans="1:8" ht="18" x14ac:dyDescent="0.2">
      <c r="A120" s="218">
        <v>43913</v>
      </c>
      <c r="B120" s="219">
        <v>4850</v>
      </c>
      <c r="C120" s="220" t="s">
        <v>200</v>
      </c>
      <c r="D120" s="220" t="s">
        <v>137</v>
      </c>
      <c r="E120" s="225">
        <v>320</v>
      </c>
      <c r="F120" s="222">
        <v>42006</v>
      </c>
      <c r="G120" s="241">
        <v>43941</v>
      </c>
      <c r="H120" s="12" t="s">
        <v>41</v>
      </c>
    </row>
    <row r="121" spans="1:8" ht="18" x14ac:dyDescent="0.2">
      <c r="A121" s="218">
        <v>43913</v>
      </c>
      <c r="B121" s="219">
        <v>698</v>
      </c>
      <c r="C121" s="220" t="s">
        <v>201</v>
      </c>
      <c r="D121" s="220" t="s">
        <v>202</v>
      </c>
      <c r="E121" s="225">
        <v>1589.04</v>
      </c>
      <c r="F121" s="222">
        <v>42007</v>
      </c>
      <c r="G121" s="241">
        <v>43941</v>
      </c>
      <c r="H121" s="12" t="s">
        <v>41</v>
      </c>
    </row>
    <row r="122" spans="1:8" ht="18" x14ac:dyDescent="0.2">
      <c r="A122" s="218">
        <v>43917</v>
      </c>
      <c r="B122" s="219">
        <v>62821</v>
      </c>
      <c r="C122" s="220" t="s">
        <v>203</v>
      </c>
      <c r="D122" s="220" t="s">
        <v>119</v>
      </c>
      <c r="E122" s="225">
        <v>1806</v>
      </c>
      <c r="F122" s="222">
        <v>42007</v>
      </c>
      <c r="G122" s="241">
        <v>43941</v>
      </c>
      <c r="H122" s="12" t="s">
        <v>41</v>
      </c>
    </row>
    <row r="123" spans="1:8" ht="18" x14ac:dyDescent="0.2">
      <c r="A123" s="218">
        <v>43891</v>
      </c>
      <c r="B123" s="17">
        <v>1483060299481</v>
      </c>
      <c r="C123" s="220" t="s">
        <v>97</v>
      </c>
      <c r="D123" s="220" t="s">
        <v>204</v>
      </c>
      <c r="E123" s="225">
        <v>3916.02</v>
      </c>
      <c r="F123" s="222">
        <v>42009</v>
      </c>
      <c r="G123" s="241">
        <v>43941</v>
      </c>
      <c r="H123" s="12" t="s">
        <v>40</v>
      </c>
    </row>
    <row r="124" spans="1:8" ht="18" x14ac:dyDescent="0.2">
      <c r="A124" s="218">
        <v>43891</v>
      </c>
      <c r="B124" s="17">
        <v>1483014934481</v>
      </c>
      <c r="C124" s="220" t="s">
        <v>97</v>
      </c>
      <c r="D124" s="220" t="s">
        <v>134</v>
      </c>
      <c r="E124" s="225">
        <v>415.56</v>
      </c>
      <c r="F124" s="222">
        <v>42010</v>
      </c>
      <c r="G124" s="241">
        <v>43941</v>
      </c>
      <c r="H124" s="12" t="s">
        <v>40</v>
      </c>
    </row>
    <row r="125" spans="1:8" ht="18" x14ac:dyDescent="0.2">
      <c r="A125" s="218">
        <v>43927</v>
      </c>
      <c r="B125" s="219">
        <v>253719</v>
      </c>
      <c r="C125" s="220" t="s">
        <v>120</v>
      </c>
      <c r="D125" s="220" t="s">
        <v>205</v>
      </c>
      <c r="E125" s="225">
        <v>916.5</v>
      </c>
      <c r="F125" s="222">
        <v>42011</v>
      </c>
      <c r="G125" s="241">
        <v>43941</v>
      </c>
      <c r="H125" s="12" t="s">
        <v>41</v>
      </c>
    </row>
    <row r="126" spans="1:8" ht="18" x14ac:dyDescent="0.2">
      <c r="A126" s="218">
        <v>43935</v>
      </c>
      <c r="B126" s="219">
        <v>54</v>
      </c>
      <c r="C126" s="220" t="s">
        <v>206</v>
      </c>
      <c r="D126" s="220" t="s">
        <v>207</v>
      </c>
      <c r="E126" s="225">
        <v>385</v>
      </c>
      <c r="F126" s="222">
        <v>42012</v>
      </c>
      <c r="G126" s="241">
        <v>43941</v>
      </c>
      <c r="H126" s="12" t="s">
        <v>41</v>
      </c>
    </row>
    <row r="127" spans="1:8" ht="18" x14ac:dyDescent="0.2">
      <c r="A127" s="218">
        <v>43927</v>
      </c>
      <c r="B127" s="219">
        <v>253812</v>
      </c>
      <c r="C127" s="220" t="s">
        <v>120</v>
      </c>
      <c r="D127" s="220" t="s">
        <v>126</v>
      </c>
      <c r="E127" s="225">
        <v>2698.91</v>
      </c>
      <c r="F127" s="222">
        <v>42013</v>
      </c>
      <c r="G127" s="241">
        <v>43941</v>
      </c>
      <c r="H127" s="12" t="s">
        <v>41</v>
      </c>
    </row>
    <row r="128" spans="1:8" ht="18" x14ac:dyDescent="0.2">
      <c r="A128" s="218">
        <v>43929</v>
      </c>
      <c r="B128" s="219">
        <v>56879</v>
      </c>
      <c r="C128" s="220" t="s">
        <v>208</v>
      </c>
      <c r="D128" s="220" t="s">
        <v>209</v>
      </c>
      <c r="E128" s="225">
        <v>2533.0300000000002</v>
      </c>
      <c r="F128" s="222">
        <v>42014</v>
      </c>
      <c r="G128" s="241">
        <v>43941</v>
      </c>
      <c r="H128" s="12" t="s">
        <v>41</v>
      </c>
    </row>
    <row r="129" spans="1:8" ht="18" x14ac:dyDescent="0.2">
      <c r="A129" s="218">
        <v>43928</v>
      </c>
      <c r="B129" s="219">
        <v>253880</v>
      </c>
      <c r="C129" s="220" t="s">
        <v>120</v>
      </c>
      <c r="D129" s="220" t="s">
        <v>152</v>
      </c>
      <c r="E129" s="225">
        <v>1817.4</v>
      </c>
      <c r="F129" s="222">
        <v>42015</v>
      </c>
      <c r="G129" s="241">
        <v>43941</v>
      </c>
      <c r="H129" s="12" t="s">
        <v>41</v>
      </c>
    </row>
    <row r="130" spans="1:8" ht="18" x14ac:dyDescent="0.2">
      <c r="A130" s="218">
        <v>43929</v>
      </c>
      <c r="B130" s="219">
        <v>253966</v>
      </c>
      <c r="C130" s="220" t="s">
        <v>120</v>
      </c>
      <c r="D130" s="220" t="s">
        <v>143</v>
      </c>
      <c r="E130" s="225">
        <v>2275.35</v>
      </c>
      <c r="F130" s="222">
        <v>42016</v>
      </c>
      <c r="G130" s="241">
        <v>43941</v>
      </c>
      <c r="H130" s="12" t="s">
        <v>41</v>
      </c>
    </row>
    <row r="131" spans="1:8" ht="18" x14ac:dyDescent="0.2">
      <c r="A131" s="218">
        <v>43929</v>
      </c>
      <c r="B131" s="219">
        <v>253965</v>
      </c>
      <c r="C131" s="220" t="s">
        <v>120</v>
      </c>
      <c r="D131" s="220" t="s">
        <v>143</v>
      </c>
      <c r="E131" s="225">
        <v>2689.05</v>
      </c>
      <c r="F131" s="222">
        <v>42017</v>
      </c>
      <c r="G131" s="241">
        <v>43941</v>
      </c>
      <c r="H131" s="12" t="s">
        <v>41</v>
      </c>
    </row>
    <row r="132" spans="1:8" ht="18" x14ac:dyDescent="0.2">
      <c r="A132" s="218">
        <v>43941</v>
      </c>
      <c r="B132" s="219">
        <v>44</v>
      </c>
      <c r="C132" s="220" t="s">
        <v>210</v>
      </c>
      <c r="D132" s="220" t="s">
        <v>211</v>
      </c>
      <c r="E132" s="225">
        <v>1125</v>
      </c>
      <c r="F132" s="222">
        <v>42018</v>
      </c>
      <c r="G132" s="241">
        <v>43941</v>
      </c>
      <c r="H132" s="12" t="s">
        <v>45</v>
      </c>
    </row>
    <row r="133" spans="1:8" ht="18" x14ac:dyDescent="0.2">
      <c r="A133" s="218">
        <v>43922</v>
      </c>
      <c r="B133" s="219">
        <v>13113</v>
      </c>
      <c r="C133" s="220" t="s">
        <v>178</v>
      </c>
      <c r="D133" s="220" t="s">
        <v>184</v>
      </c>
      <c r="E133" s="225">
        <v>1.2</v>
      </c>
      <c r="F133" s="14">
        <v>801111200105272</v>
      </c>
      <c r="G133" s="241">
        <v>43941</v>
      </c>
      <c r="H133" s="12" t="s">
        <v>43</v>
      </c>
    </row>
    <row r="134" spans="1:8" ht="18" x14ac:dyDescent="0.2">
      <c r="A134" s="218">
        <v>43922</v>
      </c>
      <c r="B134" s="219">
        <v>13113</v>
      </c>
      <c r="C134" s="220" t="s">
        <v>178</v>
      </c>
      <c r="D134" s="220" t="s">
        <v>179</v>
      </c>
      <c r="E134" s="225">
        <v>10.45</v>
      </c>
      <c r="F134" s="14">
        <v>801111200202556</v>
      </c>
      <c r="G134" s="241">
        <v>43941</v>
      </c>
      <c r="H134" s="12" t="s">
        <v>43</v>
      </c>
    </row>
    <row r="135" spans="1:8" ht="18" x14ac:dyDescent="0.2">
      <c r="A135" s="218">
        <v>43922</v>
      </c>
      <c r="B135" s="219">
        <v>13113</v>
      </c>
      <c r="C135" s="220" t="s">
        <v>178</v>
      </c>
      <c r="D135" s="220" t="s">
        <v>179</v>
      </c>
      <c r="E135" s="225">
        <v>10.45</v>
      </c>
      <c r="F135" s="14">
        <v>801111200202557</v>
      </c>
      <c r="G135" s="241">
        <v>43941</v>
      </c>
      <c r="H135" s="12" t="s">
        <v>43</v>
      </c>
    </row>
    <row r="136" spans="1:8" ht="18" x14ac:dyDescent="0.2">
      <c r="A136" s="218">
        <v>43922</v>
      </c>
      <c r="B136" s="219">
        <v>13113</v>
      </c>
      <c r="C136" s="220" t="s">
        <v>178</v>
      </c>
      <c r="D136" s="220" t="s">
        <v>212</v>
      </c>
      <c r="E136" s="225">
        <v>84</v>
      </c>
      <c r="F136" s="14">
        <v>881111000571692</v>
      </c>
      <c r="G136" s="241">
        <v>43941</v>
      </c>
      <c r="H136" s="12" t="s">
        <v>43</v>
      </c>
    </row>
    <row r="137" spans="1:8" ht="18" x14ac:dyDescent="0.2">
      <c r="A137" s="218">
        <v>43929</v>
      </c>
      <c r="B137" s="219">
        <v>610624</v>
      </c>
      <c r="C137" s="220" t="s">
        <v>213</v>
      </c>
      <c r="D137" s="220" t="s">
        <v>214</v>
      </c>
      <c r="E137" s="225">
        <v>1114.75</v>
      </c>
      <c r="F137" s="222">
        <v>42201</v>
      </c>
      <c r="G137" s="241">
        <v>43943</v>
      </c>
      <c r="H137" s="12" t="s">
        <v>41</v>
      </c>
    </row>
    <row r="138" spans="1:8" ht="18" x14ac:dyDescent="0.2">
      <c r="A138" s="218">
        <v>43930</v>
      </c>
      <c r="B138" s="219">
        <v>138423</v>
      </c>
      <c r="C138" s="220" t="s">
        <v>215</v>
      </c>
      <c r="D138" s="220" t="s">
        <v>216</v>
      </c>
      <c r="E138" s="225">
        <v>1282.32</v>
      </c>
      <c r="F138" s="222">
        <v>42202</v>
      </c>
      <c r="G138" s="241">
        <v>43943</v>
      </c>
      <c r="H138" s="12" t="s">
        <v>41</v>
      </c>
    </row>
    <row r="139" spans="1:8" ht="18" x14ac:dyDescent="0.2">
      <c r="A139" s="218">
        <v>43915</v>
      </c>
      <c r="B139" s="219">
        <v>283103</v>
      </c>
      <c r="C139" s="220" t="s">
        <v>182</v>
      </c>
      <c r="D139" s="220" t="s">
        <v>217</v>
      </c>
      <c r="E139" s="225">
        <v>812</v>
      </c>
      <c r="F139" s="222">
        <v>42203</v>
      </c>
      <c r="G139" s="241">
        <v>43943</v>
      </c>
      <c r="H139" s="12" t="s">
        <v>41</v>
      </c>
    </row>
    <row r="140" spans="1:8" ht="18" x14ac:dyDescent="0.2">
      <c r="A140" s="218">
        <v>43914</v>
      </c>
      <c r="B140" s="219">
        <v>292</v>
      </c>
      <c r="C140" s="220" t="s">
        <v>198</v>
      </c>
      <c r="D140" s="220" t="s">
        <v>199</v>
      </c>
      <c r="E140" s="225">
        <v>1668</v>
      </c>
      <c r="F140" s="222">
        <v>42204</v>
      </c>
      <c r="G140" s="241">
        <v>43943</v>
      </c>
      <c r="H140" s="12" t="s">
        <v>41</v>
      </c>
    </row>
    <row r="141" spans="1:8" ht="18" x14ac:dyDescent="0.2">
      <c r="A141" s="218">
        <v>43943</v>
      </c>
      <c r="B141" s="219">
        <v>2975</v>
      </c>
      <c r="C141" s="220" t="s">
        <v>180</v>
      </c>
      <c r="D141" s="220" t="s">
        <v>181</v>
      </c>
      <c r="E141" s="225">
        <v>2037.99</v>
      </c>
      <c r="F141" s="222">
        <v>42205</v>
      </c>
      <c r="G141" s="241">
        <v>43943</v>
      </c>
      <c r="H141" s="12" t="s">
        <v>41</v>
      </c>
    </row>
    <row r="142" spans="1:8" ht="18" x14ac:dyDescent="0.2">
      <c r="A142" s="218">
        <v>43926</v>
      </c>
      <c r="B142" s="219">
        <v>667</v>
      </c>
      <c r="C142" s="220" t="s">
        <v>63</v>
      </c>
      <c r="D142" s="220" t="s">
        <v>44</v>
      </c>
      <c r="E142" s="225">
        <v>3806.9</v>
      </c>
      <c r="F142" s="14">
        <v>550583000126863</v>
      </c>
      <c r="G142" s="241">
        <v>43945</v>
      </c>
      <c r="H142" s="12" t="s">
        <v>45</v>
      </c>
    </row>
    <row r="143" spans="1:8" ht="18" x14ac:dyDescent="0.2">
      <c r="A143" s="218">
        <v>43917</v>
      </c>
      <c r="B143" s="219">
        <v>2126</v>
      </c>
      <c r="C143" s="220" t="s">
        <v>218</v>
      </c>
      <c r="D143" s="220" t="s">
        <v>219</v>
      </c>
      <c r="E143" s="225">
        <v>357.64</v>
      </c>
      <c r="F143" s="222">
        <v>42401</v>
      </c>
      <c r="G143" s="241">
        <v>43945</v>
      </c>
      <c r="H143" s="12" t="s">
        <v>41</v>
      </c>
    </row>
    <row r="144" spans="1:8" ht="18" x14ac:dyDescent="0.2">
      <c r="A144" s="218">
        <v>43916</v>
      </c>
      <c r="B144" s="219">
        <v>307</v>
      </c>
      <c r="C144" s="220" t="s">
        <v>198</v>
      </c>
      <c r="D144" s="220" t="s">
        <v>199</v>
      </c>
      <c r="E144" s="225">
        <v>1946</v>
      </c>
      <c r="F144" s="222">
        <v>42402</v>
      </c>
      <c r="G144" s="241">
        <v>43945</v>
      </c>
      <c r="H144" s="12" t="s">
        <v>41</v>
      </c>
    </row>
    <row r="145" spans="1:8" ht="18" x14ac:dyDescent="0.2">
      <c r="A145" s="218">
        <v>43914</v>
      </c>
      <c r="B145" s="219">
        <v>1885560</v>
      </c>
      <c r="C145" s="220" t="s">
        <v>220</v>
      </c>
      <c r="D145" s="220" t="s">
        <v>221</v>
      </c>
      <c r="E145" s="225">
        <v>1289.5999999999999</v>
      </c>
      <c r="F145" s="222">
        <v>42603</v>
      </c>
      <c r="G145" s="241">
        <v>43945</v>
      </c>
      <c r="H145" s="12" t="s">
        <v>41</v>
      </c>
    </row>
    <row r="146" spans="1:8" ht="18" x14ac:dyDescent="0.2">
      <c r="A146" s="218">
        <v>43917</v>
      </c>
      <c r="B146" s="219">
        <v>178438</v>
      </c>
      <c r="C146" s="220" t="s">
        <v>148</v>
      </c>
      <c r="D146" s="220" t="s">
        <v>222</v>
      </c>
      <c r="E146" s="225">
        <v>2664.65</v>
      </c>
      <c r="F146" s="222">
        <v>42404</v>
      </c>
      <c r="G146" s="241">
        <v>43945</v>
      </c>
      <c r="H146" s="12" t="s">
        <v>41</v>
      </c>
    </row>
    <row r="147" spans="1:8" ht="18" x14ac:dyDescent="0.2">
      <c r="A147" s="218">
        <v>43930</v>
      </c>
      <c r="B147" s="219">
        <v>257097</v>
      </c>
      <c r="C147" s="220" t="s">
        <v>120</v>
      </c>
      <c r="D147" s="220" t="s">
        <v>223</v>
      </c>
      <c r="E147" s="225">
        <v>449.4</v>
      </c>
      <c r="F147" s="222">
        <v>42405</v>
      </c>
      <c r="G147" s="241">
        <v>43945</v>
      </c>
      <c r="H147" s="12" t="s">
        <v>41</v>
      </c>
    </row>
    <row r="148" spans="1:8" ht="18" x14ac:dyDescent="0.2">
      <c r="A148" s="218">
        <v>43918</v>
      </c>
      <c r="B148" s="219">
        <v>6645881</v>
      </c>
      <c r="C148" s="220" t="s">
        <v>224</v>
      </c>
      <c r="D148" s="220" t="s">
        <v>225</v>
      </c>
      <c r="E148" s="225">
        <v>548.79999999999995</v>
      </c>
      <c r="F148" s="222">
        <v>42406</v>
      </c>
      <c r="G148" s="241">
        <v>43945</v>
      </c>
      <c r="H148" s="12" t="s">
        <v>41</v>
      </c>
    </row>
    <row r="149" spans="1:8" ht="18" x14ac:dyDescent="0.2">
      <c r="A149" s="218">
        <v>43924</v>
      </c>
      <c r="B149" s="219">
        <v>62944</v>
      </c>
      <c r="C149" s="220" t="s">
        <v>203</v>
      </c>
      <c r="D149" s="220" t="s">
        <v>119</v>
      </c>
      <c r="E149" s="225">
        <v>2610</v>
      </c>
      <c r="F149" s="222">
        <v>42707</v>
      </c>
      <c r="G149" s="241">
        <v>43945</v>
      </c>
      <c r="H149" s="12" t="s">
        <v>41</v>
      </c>
    </row>
    <row r="150" spans="1:8" ht="18" x14ac:dyDescent="0.2">
      <c r="A150" s="218">
        <v>43935</v>
      </c>
      <c r="B150" s="219">
        <v>254301</v>
      </c>
      <c r="C150" s="220" t="s">
        <v>120</v>
      </c>
      <c r="D150" s="220" t="s">
        <v>226</v>
      </c>
      <c r="E150" s="225">
        <v>477.5</v>
      </c>
      <c r="F150" s="222">
        <v>42408</v>
      </c>
      <c r="G150" s="241">
        <v>43945</v>
      </c>
      <c r="H150" s="12" t="s">
        <v>41</v>
      </c>
    </row>
    <row r="151" spans="1:8" ht="18" x14ac:dyDescent="0.2">
      <c r="A151" s="218">
        <v>43934</v>
      </c>
      <c r="B151" s="219">
        <v>254160</v>
      </c>
      <c r="C151" s="220" t="s">
        <v>120</v>
      </c>
      <c r="D151" s="220" t="s">
        <v>227</v>
      </c>
      <c r="E151" s="225">
        <v>1846.8</v>
      </c>
      <c r="F151" s="222">
        <v>42409</v>
      </c>
      <c r="G151" s="241">
        <v>43945</v>
      </c>
      <c r="H151" s="12" t="s">
        <v>41</v>
      </c>
    </row>
    <row r="152" spans="1:8" ht="18" x14ac:dyDescent="0.2">
      <c r="A152" s="218">
        <v>43891</v>
      </c>
      <c r="B152" s="219">
        <v>561</v>
      </c>
      <c r="C152" s="220" t="s">
        <v>228</v>
      </c>
      <c r="D152" s="220" t="s">
        <v>246</v>
      </c>
      <c r="E152" s="225">
        <v>283.77</v>
      </c>
      <c r="F152" s="222">
        <v>42410</v>
      </c>
      <c r="G152" s="241">
        <v>43945</v>
      </c>
      <c r="H152" s="12" t="s">
        <v>55</v>
      </c>
    </row>
    <row r="153" spans="1:8" ht="18" x14ac:dyDescent="0.2">
      <c r="A153" s="218">
        <v>43891</v>
      </c>
      <c r="B153" s="219">
        <v>8301</v>
      </c>
      <c r="C153" s="220" t="s">
        <v>228</v>
      </c>
      <c r="D153" s="220" t="s">
        <v>247</v>
      </c>
      <c r="E153" s="225">
        <v>349.91</v>
      </c>
      <c r="F153" s="222">
        <v>42411</v>
      </c>
      <c r="G153" s="241">
        <v>43945</v>
      </c>
      <c r="H153" s="12" t="s">
        <v>55</v>
      </c>
    </row>
    <row r="154" spans="1:8" ht="18" x14ac:dyDescent="0.2">
      <c r="A154" s="218">
        <v>43891</v>
      </c>
      <c r="B154" s="219">
        <v>996</v>
      </c>
      <c r="C154" s="220" t="s">
        <v>118</v>
      </c>
      <c r="D154" s="220" t="s">
        <v>229</v>
      </c>
      <c r="E154" s="225">
        <v>57</v>
      </c>
      <c r="F154" s="222">
        <v>42412</v>
      </c>
      <c r="G154" s="241">
        <v>43945</v>
      </c>
      <c r="H154" s="12" t="s">
        <v>55</v>
      </c>
    </row>
    <row r="155" spans="1:8" ht="18" x14ac:dyDescent="0.2">
      <c r="A155" s="218">
        <v>43922</v>
      </c>
      <c r="B155" s="219">
        <v>13113</v>
      </c>
      <c r="C155" s="220" t="s">
        <v>178</v>
      </c>
      <c r="D155" s="220" t="s">
        <v>184</v>
      </c>
      <c r="E155" s="225">
        <v>1.2</v>
      </c>
      <c r="F155" s="14">
        <v>821151200326759</v>
      </c>
      <c r="G155" s="241">
        <v>43945</v>
      </c>
      <c r="H155" s="12" t="s">
        <v>43</v>
      </c>
    </row>
    <row r="156" spans="1:8" ht="18" x14ac:dyDescent="0.2">
      <c r="A156" s="218">
        <v>43922</v>
      </c>
      <c r="B156" s="219">
        <v>0</v>
      </c>
      <c r="C156" s="220" t="s">
        <v>230</v>
      </c>
      <c r="D156" s="220" t="s">
        <v>122</v>
      </c>
      <c r="E156" s="225">
        <v>70.400000000000006</v>
      </c>
      <c r="F156" s="14">
        <v>553011000054974</v>
      </c>
      <c r="G156" s="241">
        <v>43948</v>
      </c>
      <c r="H156" s="12" t="s">
        <v>45</v>
      </c>
    </row>
    <row r="157" spans="1:8" ht="18" x14ac:dyDescent="0.2">
      <c r="A157" s="218">
        <v>43948</v>
      </c>
      <c r="B157" s="219">
        <v>3052</v>
      </c>
      <c r="C157" s="220" t="s">
        <v>180</v>
      </c>
      <c r="D157" s="220" t="s">
        <v>181</v>
      </c>
      <c r="E157" s="225">
        <v>1637.19</v>
      </c>
      <c r="F157" s="222">
        <v>42701</v>
      </c>
      <c r="G157" s="241">
        <v>43948</v>
      </c>
      <c r="H157" s="12" t="s">
        <v>41</v>
      </c>
    </row>
    <row r="158" spans="1:8" ht="18" x14ac:dyDescent="0.2">
      <c r="A158" s="218">
        <v>43922</v>
      </c>
      <c r="B158" s="219">
        <v>13113</v>
      </c>
      <c r="C158" s="220" t="s">
        <v>178</v>
      </c>
      <c r="D158" s="220" t="s">
        <v>184</v>
      </c>
      <c r="E158" s="225">
        <v>1.2</v>
      </c>
      <c r="F158" s="14">
        <v>821181200612998</v>
      </c>
      <c r="G158" s="241">
        <v>43948</v>
      </c>
      <c r="H158" s="12" t="s">
        <v>43</v>
      </c>
    </row>
    <row r="159" spans="1:8" ht="18" x14ac:dyDescent="0.2">
      <c r="A159" s="218">
        <v>43922</v>
      </c>
      <c r="B159" s="219">
        <v>13113</v>
      </c>
      <c r="C159" s="220" t="s">
        <v>178</v>
      </c>
      <c r="D159" s="220" t="s">
        <v>127</v>
      </c>
      <c r="E159" s="225">
        <v>6.5</v>
      </c>
      <c r="F159" s="14">
        <v>881180800019727</v>
      </c>
      <c r="G159" s="241">
        <v>43948</v>
      </c>
      <c r="H159" s="12" t="s">
        <v>43</v>
      </c>
    </row>
    <row r="160" spans="1:8" ht="18" x14ac:dyDescent="0.2">
      <c r="A160" s="218">
        <v>43926</v>
      </c>
      <c r="B160" s="219">
        <v>668</v>
      </c>
      <c r="C160" s="220" t="s">
        <v>63</v>
      </c>
      <c r="D160" s="220" t="s">
        <v>44</v>
      </c>
      <c r="E160" s="225">
        <v>3246.6</v>
      </c>
      <c r="F160" s="14">
        <v>550583000126863</v>
      </c>
      <c r="G160" s="241">
        <v>43949</v>
      </c>
      <c r="H160" s="12" t="s">
        <v>43</v>
      </c>
    </row>
    <row r="161" spans="1:8" ht="18" x14ac:dyDescent="0.2">
      <c r="A161" s="218">
        <v>43940</v>
      </c>
      <c r="B161" s="219">
        <v>126</v>
      </c>
      <c r="C161" s="220" t="s">
        <v>113</v>
      </c>
      <c r="D161" s="220" t="s">
        <v>231</v>
      </c>
      <c r="E161" s="225">
        <v>1812.5</v>
      </c>
      <c r="F161" s="14">
        <v>551819000051766</v>
      </c>
      <c r="G161" s="241">
        <v>43949</v>
      </c>
      <c r="H161" s="12" t="s">
        <v>45</v>
      </c>
    </row>
    <row r="162" spans="1:8" ht="18" x14ac:dyDescent="0.2">
      <c r="A162" s="218">
        <v>43921</v>
      </c>
      <c r="B162" s="219">
        <v>186252</v>
      </c>
      <c r="C162" s="220" t="s">
        <v>232</v>
      </c>
      <c r="D162" s="220" t="s">
        <v>233</v>
      </c>
      <c r="E162" s="225">
        <v>3720.51</v>
      </c>
      <c r="F162" s="222">
        <v>42801</v>
      </c>
      <c r="G162" s="241">
        <v>43949</v>
      </c>
      <c r="H162" s="12" t="s">
        <v>41</v>
      </c>
    </row>
    <row r="163" spans="1:8" ht="18" x14ac:dyDescent="0.2">
      <c r="A163" s="218">
        <v>43936</v>
      </c>
      <c r="B163" s="219">
        <v>254372</v>
      </c>
      <c r="C163" s="220" t="s">
        <v>120</v>
      </c>
      <c r="D163" s="220" t="s">
        <v>143</v>
      </c>
      <c r="E163" s="225">
        <v>413.7</v>
      </c>
      <c r="F163" s="222">
        <v>42802</v>
      </c>
      <c r="G163" s="241">
        <v>43949</v>
      </c>
      <c r="H163" s="12" t="s">
        <v>41</v>
      </c>
    </row>
    <row r="164" spans="1:8" ht="18" x14ac:dyDescent="0.2">
      <c r="A164" s="218">
        <v>43936</v>
      </c>
      <c r="B164" s="219">
        <v>254403</v>
      </c>
      <c r="C164" s="220" t="s">
        <v>120</v>
      </c>
      <c r="D164" s="220" t="s">
        <v>98</v>
      </c>
      <c r="E164" s="225">
        <v>2535</v>
      </c>
      <c r="F164" s="222">
        <v>42803</v>
      </c>
      <c r="G164" s="241">
        <v>43949</v>
      </c>
      <c r="H164" s="12" t="s">
        <v>41</v>
      </c>
    </row>
    <row r="165" spans="1:8" ht="18" x14ac:dyDescent="0.2">
      <c r="A165" s="218">
        <v>43922</v>
      </c>
      <c r="B165" s="219">
        <v>13113</v>
      </c>
      <c r="C165" s="220" t="s">
        <v>178</v>
      </c>
      <c r="D165" s="220" t="s">
        <v>184</v>
      </c>
      <c r="E165" s="225">
        <v>1.2</v>
      </c>
      <c r="F165" s="14">
        <v>851191200025095</v>
      </c>
      <c r="G165" s="241">
        <v>43949</v>
      </c>
      <c r="H165" s="12" t="s">
        <v>43</v>
      </c>
    </row>
    <row r="166" spans="1:8" ht="18" x14ac:dyDescent="0.2">
      <c r="A166" s="218">
        <v>43922</v>
      </c>
      <c r="B166" s="219">
        <v>13113</v>
      </c>
      <c r="C166" s="220" t="s">
        <v>178</v>
      </c>
      <c r="D166" s="220" t="s">
        <v>184</v>
      </c>
      <c r="E166" s="225">
        <v>1.2</v>
      </c>
      <c r="F166" s="14">
        <v>851191200028096</v>
      </c>
      <c r="G166" s="241">
        <v>43949</v>
      </c>
      <c r="H166" s="12" t="s">
        <v>43</v>
      </c>
    </row>
    <row r="167" spans="1:8" ht="18" x14ac:dyDescent="0.2">
      <c r="A167" s="218">
        <v>43937</v>
      </c>
      <c r="B167" s="219">
        <v>254454</v>
      </c>
      <c r="C167" s="220" t="s">
        <v>120</v>
      </c>
      <c r="D167" s="220" t="s">
        <v>234</v>
      </c>
      <c r="E167" s="225">
        <v>2716.16</v>
      </c>
      <c r="F167" s="222">
        <v>42901</v>
      </c>
      <c r="G167" s="241">
        <v>43950</v>
      </c>
      <c r="H167" s="12" t="s">
        <v>41</v>
      </c>
    </row>
    <row r="168" spans="1:8" ht="18" x14ac:dyDescent="0.2">
      <c r="A168" s="218">
        <v>43937</v>
      </c>
      <c r="B168" s="219">
        <v>254470</v>
      </c>
      <c r="C168" s="220" t="s">
        <v>120</v>
      </c>
      <c r="D168" s="220" t="s">
        <v>235</v>
      </c>
      <c r="E168" s="225">
        <v>674.4</v>
      </c>
      <c r="F168" s="222">
        <v>42902</v>
      </c>
      <c r="G168" s="241">
        <v>43950</v>
      </c>
      <c r="H168" s="12" t="s">
        <v>41</v>
      </c>
    </row>
    <row r="169" spans="1:8" ht="18" x14ac:dyDescent="0.2">
      <c r="A169" s="218">
        <v>43938</v>
      </c>
      <c r="B169" s="219">
        <v>254542</v>
      </c>
      <c r="C169" s="220" t="s">
        <v>120</v>
      </c>
      <c r="D169" s="220" t="s">
        <v>236</v>
      </c>
      <c r="E169" s="225">
        <v>1086.57</v>
      </c>
      <c r="F169" s="222">
        <v>42903</v>
      </c>
      <c r="G169" s="241">
        <v>43950</v>
      </c>
      <c r="H169" s="12" t="s">
        <v>41</v>
      </c>
    </row>
    <row r="170" spans="1:8" ht="18" x14ac:dyDescent="0.2">
      <c r="A170" s="218">
        <v>43936</v>
      </c>
      <c r="B170" s="219">
        <v>612560</v>
      </c>
      <c r="C170" s="220" t="s">
        <v>213</v>
      </c>
      <c r="D170" s="220" t="s">
        <v>237</v>
      </c>
      <c r="E170" s="225">
        <v>1050.8399999999999</v>
      </c>
      <c r="F170" s="222">
        <v>42904</v>
      </c>
      <c r="G170" s="241">
        <v>43950</v>
      </c>
      <c r="H170" s="12" t="s">
        <v>41</v>
      </c>
    </row>
    <row r="171" spans="1:8" ht="18" x14ac:dyDescent="0.2">
      <c r="A171" s="218">
        <v>43908</v>
      </c>
      <c r="B171" s="219">
        <v>615673</v>
      </c>
      <c r="C171" s="220" t="s">
        <v>146</v>
      </c>
      <c r="D171" s="220" t="s">
        <v>100</v>
      </c>
      <c r="E171" s="225">
        <v>6039</v>
      </c>
      <c r="F171" s="222">
        <v>43001</v>
      </c>
      <c r="G171" s="241">
        <v>43951</v>
      </c>
      <c r="H171" s="12" t="s">
        <v>41</v>
      </c>
    </row>
    <row r="172" spans="1:8" ht="18" x14ac:dyDescent="0.2">
      <c r="A172" s="218">
        <v>43922</v>
      </c>
      <c r="B172" s="219">
        <v>317</v>
      </c>
      <c r="C172" s="220" t="s">
        <v>238</v>
      </c>
      <c r="D172" s="220" t="s">
        <v>199</v>
      </c>
      <c r="E172" s="225">
        <v>2224</v>
      </c>
      <c r="F172" s="222">
        <v>43002</v>
      </c>
      <c r="G172" s="241">
        <v>43951</v>
      </c>
      <c r="H172" s="12" t="s">
        <v>41</v>
      </c>
    </row>
    <row r="173" spans="1:8" ht="18" x14ac:dyDescent="0.2">
      <c r="A173" s="218">
        <v>43923</v>
      </c>
      <c r="B173" s="219">
        <v>419</v>
      </c>
      <c r="C173" s="220" t="s">
        <v>239</v>
      </c>
      <c r="D173" s="220" t="s">
        <v>240</v>
      </c>
      <c r="E173" s="225">
        <v>330</v>
      </c>
      <c r="F173" s="222">
        <v>43003</v>
      </c>
      <c r="G173" s="241">
        <v>43951</v>
      </c>
      <c r="H173" s="12" t="s">
        <v>41</v>
      </c>
    </row>
    <row r="174" spans="1:8" ht="18" x14ac:dyDescent="0.2">
      <c r="A174" s="218">
        <v>43937</v>
      </c>
      <c r="B174" s="219">
        <v>168577</v>
      </c>
      <c r="C174" s="220" t="s">
        <v>144</v>
      </c>
      <c r="D174" s="220" t="s">
        <v>165</v>
      </c>
      <c r="E174" s="225">
        <v>3128.51</v>
      </c>
      <c r="F174" s="222">
        <v>43004</v>
      </c>
      <c r="G174" s="241">
        <v>43951</v>
      </c>
      <c r="H174" s="12" t="s">
        <v>41</v>
      </c>
    </row>
    <row r="175" spans="1:8" ht="18" x14ac:dyDescent="0.2">
      <c r="A175" s="218">
        <v>43938</v>
      </c>
      <c r="B175" s="219">
        <v>267573</v>
      </c>
      <c r="C175" s="220" t="s">
        <v>241</v>
      </c>
      <c r="D175" s="220" t="s">
        <v>242</v>
      </c>
      <c r="E175" s="225">
        <v>1132.3800000000001</v>
      </c>
      <c r="F175" s="222">
        <v>43004</v>
      </c>
      <c r="G175" s="241">
        <v>43951</v>
      </c>
      <c r="H175" s="12" t="s">
        <v>41</v>
      </c>
    </row>
    <row r="176" spans="1:8" ht="18" x14ac:dyDescent="0.2">
      <c r="A176" s="218">
        <v>43950</v>
      </c>
      <c r="B176" s="219">
        <v>47</v>
      </c>
      <c r="C176" s="220" t="s">
        <v>210</v>
      </c>
      <c r="D176" s="220" t="s">
        <v>243</v>
      </c>
      <c r="E176" s="225">
        <v>1125</v>
      </c>
      <c r="F176" s="222">
        <v>43006</v>
      </c>
      <c r="G176" s="241">
        <v>43951</v>
      </c>
      <c r="H176" s="12" t="s">
        <v>41</v>
      </c>
    </row>
    <row r="177" spans="1:8" ht="18" x14ac:dyDescent="0.2">
      <c r="A177" s="218">
        <v>43922</v>
      </c>
      <c r="B177" s="219">
        <v>13113</v>
      </c>
      <c r="C177" s="220" t="s">
        <v>178</v>
      </c>
      <c r="D177" s="220" t="s">
        <v>179</v>
      </c>
      <c r="E177" s="225">
        <v>10.45</v>
      </c>
      <c r="F177" s="240">
        <v>831211200689514</v>
      </c>
      <c r="G177" s="241">
        <v>43951</v>
      </c>
      <c r="H177" s="12" t="s">
        <v>43</v>
      </c>
    </row>
    <row r="178" spans="1:8" ht="18" x14ac:dyDescent="0.2">
      <c r="A178" s="218"/>
      <c r="B178" s="219"/>
      <c r="C178" s="220"/>
      <c r="D178" s="232" t="s">
        <v>5</v>
      </c>
      <c r="E178" s="233">
        <f>SUM(E30:E177)</f>
        <v>230875.18000000011</v>
      </c>
      <c r="F178" s="222"/>
      <c r="G178" s="223"/>
      <c r="H178" s="224"/>
    </row>
    <row r="179" spans="1:8" ht="18" x14ac:dyDescent="0.2">
      <c r="A179" s="242"/>
      <c r="B179" s="243"/>
      <c r="C179" s="244"/>
      <c r="D179" s="245"/>
      <c r="E179" s="246"/>
      <c r="F179" s="247"/>
      <c r="G179" s="248"/>
      <c r="H179" s="249"/>
    </row>
    <row r="180" spans="1:8" ht="18" x14ac:dyDescent="0.25">
      <c r="A180" s="234"/>
      <c r="B180" s="234"/>
      <c r="C180" s="234"/>
      <c r="D180" s="234"/>
      <c r="E180" s="235"/>
      <c r="F180" s="236"/>
      <c r="G180" s="237"/>
      <c r="H180" s="238"/>
    </row>
    <row r="181" spans="1:8" ht="18" x14ac:dyDescent="0.25">
      <c r="A181" s="234"/>
      <c r="B181" s="234"/>
      <c r="C181" s="234"/>
      <c r="D181" s="234"/>
      <c r="E181" s="235"/>
      <c r="F181" s="236"/>
      <c r="G181" s="237"/>
      <c r="H181" s="238"/>
    </row>
    <row r="182" spans="1:8" ht="18" x14ac:dyDescent="0.25">
      <c r="A182" s="234"/>
      <c r="B182" s="234"/>
      <c r="C182" s="234"/>
      <c r="D182" s="234"/>
      <c r="E182" s="235"/>
      <c r="F182" s="236"/>
      <c r="G182" s="237"/>
      <c r="H182" s="238"/>
    </row>
    <row r="183" spans="1:8" ht="18" x14ac:dyDescent="0.25">
      <c r="A183" s="234"/>
      <c r="B183" s="234"/>
      <c r="C183" s="234"/>
      <c r="D183" s="239" t="s">
        <v>300</v>
      </c>
      <c r="E183" s="235"/>
      <c r="F183" s="236"/>
      <c r="G183" s="237"/>
      <c r="H183" s="238"/>
    </row>
    <row r="184" spans="1:8" ht="18" x14ac:dyDescent="0.25">
      <c r="A184" s="234"/>
      <c r="B184" s="234"/>
      <c r="C184" s="234"/>
      <c r="D184" s="234" t="s">
        <v>14</v>
      </c>
      <c r="E184" s="235"/>
      <c r="F184" s="236"/>
      <c r="G184" s="237"/>
      <c r="H184" s="238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opLeftCell="A268" workbookViewId="0">
      <selection activeCell="C292" sqref="C292"/>
    </sheetView>
  </sheetViews>
  <sheetFormatPr defaultRowHeight="15" x14ac:dyDescent="0.25"/>
  <cols>
    <col min="1" max="1" width="12.7109375" customWidth="1"/>
    <col min="2" max="3" width="9.28515625" bestFit="1" customWidth="1"/>
    <col min="4" max="4" width="7.42578125" customWidth="1"/>
    <col min="5" max="5" width="22.5703125" customWidth="1"/>
    <col min="6" max="6" width="14" customWidth="1"/>
    <col min="7" max="7" width="16.140625" customWidth="1"/>
    <col min="8" max="8" width="11.28515625" bestFit="1" customWidth="1"/>
    <col min="9" max="9" width="14.7109375" customWidth="1"/>
    <col min="10" max="10" width="17" customWidth="1"/>
    <col min="11" max="11" width="17.28515625" customWidth="1"/>
  </cols>
  <sheetData>
    <row r="1" spans="1:11" ht="15.75" x14ac:dyDescent="0.25">
      <c r="A1" s="317" t="s">
        <v>301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5.75" x14ac:dyDescent="0.25">
      <c r="A2" s="318" t="s">
        <v>80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ht="15.75" x14ac:dyDescent="0.25">
      <c r="A3" s="299" t="s">
        <v>248</v>
      </c>
      <c r="B3" s="300"/>
      <c r="C3" s="300"/>
      <c r="D3" s="300"/>
      <c r="E3" s="300"/>
      <c r="F3" s="299" t="s">
        <v>249</v>
      </c>
      <c r="G3" s="300"/>
      <c r="H3" s="300"/>
      <c r="I3" s="300"/>
      <c r="J3" s="300"/>
      <c r="K3" s="300"/>
    </row>
    <row r="4" spans="1:11" ht="15.75" x14ac:dyDescent="0.2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1" ht="15.75" x14ac:dyDescent="0.25">
      <c r="A5" s="19" t="s">
        <v>250</v>
      </c>
      <c r="B5" s="19"/>
      <c r="C5" s="298" t="s">
        <v>251</v>
      </c>
      <c r="D5" s="298"/>
      <c r="E5" s="36" t="s">
        <v>252</v>
      </c>
      <c r="F5" s="19" t="s">
        <v>8</v>
      </c>
      <c r="G5" s="19" t="s">
        <v>253</v>
      </c>
      <c r="H5" s="19" t="s">
        <v>84</v>
      </c>
      <c r="I5" s="19" t="s">
        <v>85</v>
      </c>
      <c r="J5" s="19" t="s">
        <v>254</v>
      </c>
      <c r="K5" s="19" t="s">
        <v>86</v>
      </c>
    </row>
    <row r="6" spans="1:11" ht="15.75" x14ac:dyDescent="0.25">
      <c r="A6" s="304">
        <v>43922</v>
      </c>
      <c r="B6" s="41" t="s">
        <v>81</v>
      </c>
      <c r="C6" s="41" t="s">
        <v>82</v>
      </c>
      <c r="D6" s="41" t="s">
        <v>83</v>
      </c>
      <c r="E6" s="301"/>
      <c r="F6" s="302"/>
      <c r="G6" s="302"/>
      <c r="H6" s="302"/>
      <c r="I6" s="302"/>
      <c r="J6" s="302"/>
      <c r="K6" s="303"/>
    </row>
    <row r="7" spans="1:11" ht="15.75" x14ac:dyDescent="0.25">
      <c r="A7" s="305"/>
      <c r="B7" s="308">
        <v>100</v>
      </c>
      <c r="C7" s="308">
        <v>34</v>
      </c>
      <c r="D7" s="308">
        <v>1366</v>
      </c>
      <c r="E7" s="304">
        <v>43922</v>
      </c>
      <c r="F7" s="314">
        <v>0</v>
      </c>
      <c r="G7" s="294">
        <v>0</v>
      </c>
      <c r="H7" s="294">
        <v>0</v>
      </c>
      <c r="I7" s="294">
        <v>0</v>
      </c>
      <c r="J7" s="294">
        <v>1416</v>
      </c>
      <c r="K7" s="44">
        <v>4</v>
      </c>
    </row>
    <row r="8" spans="1:11" ht="15.75" x14ac:dyDescent="0.25">
      <c r="A8" s="305"/>
      <c r="B8" s="309"/>
      <c r="C8" s="309"/>
      <c r="D8" s="309"/>
      <c r="E8" s="305"/>
      <c r="F8" s="315"/>
      <c r="G8" s="295"/>
      <c r="H8" s="295"/>
      <c r="I8" s="295"/>
      <c r="J8" s="295"/>
      <c r="K8" s="44">
        <v>1262</v>
      </c>
    </row>
    <row r="9" spans="1:11" ht="15.75" x14ac:dyDescent="0.25">
      <c r="A9" s="305"/>
      <c r="B9" s="309"/>
      <c r="C9" s="309"/>
      <c r="D9" s="309"/>
      <c r="E9" s="305"/>
      <c r="F9" s="315"/>
      <c r="G9" s="295"/>
      <c r="H9" s="295"/>
      <c r="I9" s="295"/>
      <c r="J9" s="295"/>
      <c r="K9" s="44">
        <v>50</v>
      </c>
    </row>
    <row r="10" spans="1:11" ht="15.75" x14ac:dyDescent="0.25">
      <c r="A10" s="305"/>
      <c r="B10" s="309"/>
      <c r="C10" s="309"/>
      <c r="D10" s="309"/>
      <c r="E10" s="305"/>
      <c r="F10" s="315"/>
      <c r="G10" s="295"/>
      <c r="H10" s="295"/>
      <c r="I10" s="295"/>
      <c r="J10" s="295"/>
      <c r="K10" s="44">
        <v>100</v>
      </c>
    </row>
    <row r="11" spans="1:11" ht="15.75" x14ac:dyDescent="0.25">
      <c r="A11" s="305"/>
      <c r="B11" s="310"/>
      <c r="C11" s="310"/>
      <c r="D11" s="310"/>
      <c r="E11" s="306"/>
      <c r="F11" s="316"/>
      <c r="G11" s="296"/>
      <c r="H11" s="296"/>
      <c r="I11" s="296"/>
      <c r="J11" s="296"/>
      <c r="K11" s="20">
        <f>K7+K8+K9+K10</f>
        <v>1416</v>
      </c>
    </row>
    <row r="12" spans="1:11" ht="15.75" x14ac:dyDescent="0.25">
      <c r="A12" s="305"/>
      <c r="B12" s="21"/>
      <c r="C12" s="307" t="s">
        <v>255</v>
      </c>
      <c r="D12" s="307"/>
      <c r="E12" s="40" t="s">
        <v>256</v>
      </c>
      <c r="F12" s="35"/>
      <c r="G12" s="35"/>
      <c r="H12" s="35"/>
      <c r="I12" s="35"/>
      <c r="J12" s="35"/>
      <c r="K12" s="35"/>
    </row>
    <row r="13" spans="1:11" ht="15.75" x14ac:dyDescent="0.25">
      <c r="A13" s="305"/>
      <c r="B13" s="35"/>
      <c r="C13" s="41" t="s">
        <v>82</v>
      </c>
      <c r="D13" s="41" t="s">
        <v>83</v>
      </c>
      <c r="E13" s="301"/>
      <c r="F13" s="302"/>
      <c r="G13" s="302"/>
      <c r="H13" s="302"/>
      <c r="I13" s="302"/>
      <c r="J13" s="302"/>
      <c r="K13" s="303"/>
    </row>
    <row r="14" spans="1:11" ht="15.75" x14ac:dyDescent="0.25">
      <c r="A14" s="305"/>
      <c r="B14" s="35"/>
      <c r="C14" s="308">
        <v>1</v>
      </c>
      <c r="D14" s="308">
        <v>236</v>
      </c>
      <c r="E14" s="304">
        <v>43923</v>
      </c>
      <c r="F14" s="308">
        <v>0</v>
      </c>
      <c r="G14" s="294">
        <v>0</v>
      </c>
      <c r="H14" s="294">
        <v>0</v>
      </c>
      <c r="I14" s="294">
        <v>0</v>
      </c>
      <c r="J14" s="294">
        <v>236</v>
      </c>
      <c r="K14" s="22">
        <v>199</v>
      </c>
    </row>
    <row r="15" spans="1:11" ht="15.75" x14ac:dyDescent="0.25">
      <c r="A15" s="305"/>
      <c r="B15" s="35"/>
      <c r="C15" s="309"/>
      <c r="D15" s="309"/>
      <c r="E15" s="305"/>
      <c r="F15" s="309"/>
      <c r="G15" s="295"/>
      <c r="H15" s="295"/>
      <c r="I15" s="295"/>
      <c r="J15" s="295"/>
      <c r="K15" s="22">
        <v>12</v>
      </c>
    </row>
    <row r="16" spans="1:11" ht="15.75" x14ac:dyDescent="0.25">
      <c r="A16" s="305"/>
      <c r="B16" s="35"/>
      <c r="C16" s="309"/>
      <c r="D16" s="309"/>
      <c r="E16" s="305"/>
      <c r="F16" s="309"/>
      <c r="G16" s="295"/>
      <c r="H16" s="295"/>
      <c r="I16" s="295"/>
      <c r="J16" s="295"/>
      <c r="K16" s="22">
        <v>12</v>
      </c>
    </row>
    <row r="17" spans="1:11" ht="15.75" x14ac:dyDescent="0.25">
      <c r="A17" s="305"/>
      <c r="B17" s="35"/>
      <c r="C17" s="309"/>
      <c r="D17" s="309"/>
      <c r="E17" s="305"/>
      <c r="F17" s="309"/>
      <c r="G17" s="295"/>
      <c r="H17" s="295"/>
      <c r="I17" s="295"/>
      <c r="J17" s="295"/>
      <c r="K17" s="22">
        <v>12</v>
      </c>
    </row>
    <row r="18" spans="1:11" ht="15.75" x14ac:dyDescent="0.25">
      <c r="A18" s="305"/>
      <c r="B18" s="35"/>
      <c r="C18" s="310"/>
      <c r="D18" s="310"/>
      <c r="E18" s="306"/>
      <c r="F18" s="310"/>
      <c r="G18" s="296"/>
      <c r="H18" s="296"/>
      <c r="I18" s="296"/>
      <c r="J18" s="296"/>
      <c r="K18" s="23">
        <f>K14+K15+K16+K17</f>
        <v>235</v>
      </c>
    </row>
    <row r="19" spans="1:11" ht="15.75" x14ac:dyDescent="0.25">
      <c r="A19" s="297"/>
      <c r="B19" s="297"/>
      <c r="C19" s="297"/>
      <c r="D19" s="297"/>
      <c r="E19" s="297"/>
      <c r="F19" s="297"/>
      <c r="G19" s="297"/>
      <c r="H19" s="297"/>
      <c r="I19" s="297"/>
      <c r="J19" s="297"/>
      <c r="K19" s="297"/>
    </row>
    <row r="20" spans="1:11" ht="15.75" x14ac:dyDescent="0.25">
      <c r="A20" s="19" t="s">
        <v>250</v>
      </c>
      <c r="B20" s="19"/>
      <c r="C20" s="298" t="s">
        <v>251</v>
      </c>
      <c r="D20" s="298"/>
      <c r="E20" s="36" t="s">
        <v>252</v>
      </c>
      <c r="F20" s="19" t="s">
        <v>8</v>
      </c>
      <c r="G20" s="19" t="s">
        <v>253</v>
      </c>
      <c r="H20" s="19" t="s">
        <v>84</v>
      </c>
      <c r="I20" s="19" t="s">
        <v>85</v>
      </c>
      <c r="J20" s="19" t="s">
        <v>254</v>
      </c>
      <c r="K20" s="19" t="s">
        <v>86</v>
      </c>
    </row>
    <row r="21" spans="1:11" ht="15.75" x14ac:dyDescent="0.25">
      <c r="A21" s="304">
        <v>43923</v>
      </c>
      <c r="B21" s="41" t="s">
        <v>81</v>
      </c>
      <c r="C21" s="41" t="s">
        <v>82</v>
      </c>
      <c r="D21" s="41" t="s">
        <v>83</v>
      </c>
      <c r="E21" s="301"/>
      <c r="F21" s="302"/>
      <c r="G21" s="302"/>
      <c r="H21" s="302"/>
      <c r="I21" s="302"/>
      <c r="J21" s="302"/>
      <c r="K21" s="303"/>
    </row>
    <row r="22" spans="1:11" ht="15.75" x14ac:dyDescent="0.25">
      <c r="A22" s="305"/>
      <c r="B22" s="35">
        <v>100</v>
      </c>
      <c r="C22" s="35">
        <v>31</v>
      </c>
      <c r="D22" s="35">
        <v>1369</v>
      </c>
      <c r="E22" s="42">
        <v>43923</v>
      </c>
      <c r="F22" s="43">
        <v>0</v>
      </c>
      <c r="G22" s="24">
        <v>0</v>
      </c>
      <c r="H22" s="44">
        <v>0</v>
      </c>
      <c r="I22" s="44">
        <v>0</v>
      </c>
      <c r="J22" s="44">
        <v>1419</v>
      </c>
      <c r="K22" s="20">
        <v>1420</v>
      </c>
    </row>
    <row r="23" spans="1:11" ht="15.75" x14ac:dyDescent="0.25">
      <c r="A23" s="305"/>
      <c r="B23" s="21"/>
      <c r="C23" s="307" t="s">
        <v>255</v>
      </c>
      <c r="D23" s="307"/>
      <c r="E23" s="40" t="s">
        <v>256</v>
      </c>
      <c r="F23" s="35"/>
      <c r="G23" s="35"/>
      <c r="H23" s="35"/>
      <c r="I23" s="35"/>
      <c r="J23" s="35"/>
      <c r="K23" s="35"/>
    </row>
    <row r="24" spans="1:11" ht="15.75" x14ac:dyDescent="0.25">
      <c r="A24" s="305"/>
      <c r="B24" s="35"/>
      <c r="C24" s="41" t="s">
        <v>82</v>
      </c>
      <c r="D24" s="41" t="s">
        <v>83</v>
      </c>
      <c r="E24" s="301"/>
      <c r="F24" s="302"/>
      <c r="G24" s="302"/>
      <c r="H24" s="302"/>
      <c r="I24" s="302"/>
      <c r="J24" s="302"/>
      <c r="K24" s="303"/>
    </row>
    <row r="25" spans="1:11" ht="15.75" x14ac:dyDescent="0.25">
      <c r="A25" s="305"/>
      <c r="B25" s="35"/>
      <c r="C25" s="308">
        <v>4</v>
      </c>
      <c r="D25" s="308">
        <v>296</v>
      </c>
      <c r="E25" s="42">
        <v>43924</v>
      </c>
      <c r="F25" s="308">
        <v>0</v>
      </c>
      <c r="G25" s="294">
        <v>0</v>
      </c>
      <c r="H25" s="294">
        <v>0</v>
      </c>
      <c r="I25" s="294">
        <v>0</v>
      </c>
      <c r="J25" s="294">
        <v>296</v>
      </c>
      <c r="K25" s="44">
        <v>286</v>
      </c>
    </row>
    <row r="26" spans="1:11" ht="15.75" x14ac:dyDescent="0.25">
      <c r="A26" s="305"/>
      <c r="B26" s="35"/>
      <c r="C26" s="309"/>
      <c r="D26" s="309"/>
      <c r="E26" s="42">
        <v>43925</v>
      </c>
      <c r="F26" s="309"/>
      <c r="G26" s="295"/>
      <c r="H26" s="295"/>
      <c r="I26" s="295"/>
      <c r="J26" s="295"/>
      <c r="K26" s="44">
        <v>10</v>
      </c>
    </row>
    <row r="27" spans="1:11" ht="15.75" x14ac:dyDescent="0.25">
      <c r="A27" s="306"/>
      <c r="B27" s="35"/>
      <c r="C27" s="310"/>
      <c r="D27" s="310"/>
      <c r="E27" s="42"/>
      <c r="F27" s="310"/>
      <c r="G27" s="296"/>
      <c r="H27" s="296"/>
      <c r="I27" s="296"/>
      <c r="J27" s="296"/>
      <c r="K27" s="20">
        <f>K25+K26</f>
        <v>296</v>
      </c>
    </row>
    <row r="28" spans="1:11" ht="15.75" x14ac:dyDescent="0.25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</row>
    <row r="29" spans="1:11" ht="15.75" x14ac:dyDescent="0.25">
      <c r="A29" s="19" t="s">
        <v>250</v>
      </c>
      <c r="B29" s="19"/>
      <c r="C29" s="298" t="s">
        <v>251</v>
      </c>
      <c r="D29" s="298"/>
      <c r="E29" s="36" t="s">
        <v>252</v>
      </c>
      <c r="F29" s="19" t="s">
        <v>8</v>
      </c>
      <c r="G29" s="19" t="s">
        <v>253</v>
      </c>
      <c r="H29" s="19" t="s">
        <v>84</v>
      </c>
      <c r="I29" s="19" t="s">
        <v>85</v>
      </c>
      <c r="J29" s="19" t="s">
        <v>254</v>
      </c>
      <c r="K29" s="19" t="s">
        <v>86</v>
      </c>
    </row>
    <row r="30" spans="1:11" ht="15.75" x14ac:dyDescent="0.25">
      <c r="A30" s="304">
        <v>43924</v>
      </c>
      <c r="B30" s="41" t="s">
        <v>81</v>
      </c>
      <c r="C30" s="41" t="s">
        <v>82</v>
      </c>
      <c r="D30" s="41" t="s">
        <v>83</v>
      </c>
      <c r="E30" s="301"/>
      <c r="F30" s="302"/>
      <c r="G30" s="302"/>
      <c r="H30" s="302"/>
      <c r="I30" s="302"/>
      <c r="J30" s="302"/>
      <c r="K30" s="303"/>
    </row>
    <row r="31" spans="1:11" ht="15.75" x14ac:dyDescent="0.25">
      <c r="A31" s="305"/>
      <c r="B31" s="35">
        <v>100</v>
      </c>
      <c r="C31" s="35">
        <v>22</v>
      </c>
      <c r="D31" s="35">
        <v>1378</v>
      </c>
      <c r="E31" s="42">
        <v>43924</v>
      </c>
      <c r="F31" s="43">
        <v>0</v>
      </c>
      <c r="G31" s="24">
        <v>0</v>
      </c>
      <c r="H31" s="44">
        <v>0</v>
      </c>
      <c r="I31" s="44">
        <v>0</v>
      </c>
      <c r="J31" s="44">
        <v>1428</v>
      </c>
      <c r="K31" s="20">
        <v>1428</v>
      </c>
    </row>
    <row r="32" spans="1:11" ht="15.75" x14ac:dyDescent="0.25">
      <c r="A32" s="305"/>
      <c r="B32" s="21"/>
      <c r="C32" s="307" t="s">
        <v>255</v>
      </c>
      <c r="D32" s="307"/>
      <c r="E32" s="40" t="s">
        <v>256</v>
      </c>
      <c r="F32" s="35"/>
      <c r="G32" s="35"/>
      <c r="H32" s="35"/>
      <c r="I32" s="35"/>
      <c r="J32" s="35"/>
      <c r="K32" s="35"/>
    </row>
    <row r="33" spans="1:11" ht="15.75" x14ac:dyDescent="0.25">
      <c r="A33" s="305"/>
      <c r="B33" s="35"/>
      <c r="C33" s="41" t="s">
        <v>82</v>
      </c>
      <c r="D33" s="41" t="s">
        <v>83</v>
      </c>
      <c r="E33" s="301"/>
      <c r="F33" s="302"/>
      <c r="G33" s="302"/>
      <c r="H33" s="302"/>
      <c r="I33" s="302"/>
      <c r="J33" s="302"/>
      <c r="K33" s="303"/>
    </row>
    <row r="34" spans="1:11" ht="15.75" x14ac:dyDescent="0.25">
      <c r="A34" s="306"/>
      <c r="B34" s="35"/>
      <c r="C34" s="35">
        <v>1</v>
      </c>
      <c r="D34" s="35">
        <v>256</v>
      </c>
      <c r="E34" s="42">
        <v>43925</v>
      </c>
      <c r="F34" s="35">
        <v>0</v>
      </c>
      <c r="G34" s="44">
        <v>0</v>
      </c>
      <c r="H34" s="44">
        <v>0</v>
      </c>
      <c r="I34" s="44">
        <v>0</v>
      </c>
      <c r="J34" s="44">
        <v>256</v>
      </c>
      <c r="K34" s="20">
        <v>255</v>
      </c>
    </row>
    <row r="35" spans="1:11" ht="15.75" x14ac:dyDescent="0.25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spans="1:11" ht="15.75" x14ac:dyDescent="0.25">
      <c r="A36" s="19" t="s">
        <v>250</v>
      </c>
      <c r="B36" s="19"/>
      <c r="C36" s="298" t="s">
        <v>251</v>
      </c>
      <c r="D36" s="298"/>
      <c r="E36" s="36" t="s">
        <v>252</v>
      </c>
      <c r="F36" s="19" t="s">
        <v>8</v>
      </c>
      <c r="G36" s="19" t="s">
        <v>253</v>
      </c>
      <c r="H36" s="19" t="s">
        <v>84</v>
      </c>
      <c r="I36" s="19" t="s">
        <v>85</v>
      </c>
      <c r="J36" s="19" t="s">
        <v>254</v>
      </c>
      <c r="K36" s="19" t="s">
        <v>86</v>
      </c>
    </row>
    <row r="37" spans="1:11" ht="15.75" x14ac:dyDescent="0.25">
      <c r="A37" s="304">
        <v>43925</v>
      </c>
      <c r="B37" s="41" t="s">
        <v>81</v>
      </c>
      <c r="C37" s="41" t="s">
        <v>82</v>
      </c>
      <c r="D37" s="41" t="s">
        <v>83</v>
      </c>
      <c r="E37" s="301"/>
      <c r="F37" s="302"/>
      <c r="G37" s="302"/>
      <c r="H37" s="302"/>
      <c r="I37" s="302"/>
      <c r="J37" s="302"/>
      <c r="K37" s="303"/>
    </row>
    <row r="38" spans="1:11" ht="15.75" x14ac:dyDescent="0.25">
      <c r="A38" s="305"/>
      <c r="B38" s="308">
        <v>58</v>
      </c>
      <c r="C38" s="308">
        <v>7</v>
      </c>
      <c r="D38" s="308">
        <v>1103</v>
      </c>
      <c r="E38" s="304">
        <v>43925</v>
      </c>
      <c r="F38" s="314">
        <v>0</v>
      </c>
      <c r="G38" s="294">
        <v>0</v>
      </c>
      <c r="H38" s="294">
        <v>0</v>
      </c>
      <c r="I38" s="294">
        <v>0</v>
      </c>
      <c r="J38" s="294">
        <v>1132</v>
      </c>
      <c r="K38" s="25">
        <v>10</v>
      </c>
    </row>
    <row r="39" spans="1:11" ht="15.75" x14ac:dyDescent="0.25">
      <c r="A39" s="305"/>
      <c r="B39" s="309"/>
      <c r="C39" s="309"/>
      <c r="D39" s="309"/>
      <c r="E39" s="305"/>
      <c r="F39" s="315"/>
      <c r="G39" s="295"/>
      <c r="H39" s="295"/>
      <c r="I39" s="295"/>
      <c r="J39" s="295"/>
      <c r="K39" s="44">
        <v>1122</v>
      </c>
    </row>
    <row r="40" spans="1:11" ht="15.75" x14ac:dyDescent="0.25">
      <c r="A40" s="305"/>
      <c r="B40" s="310"/>
      <c r="C40" s="310"/>
      <c r="D40" s="310"/>
      <c r="E40" s="306"/>
      <c r="F40" s="316"/>
      <c r="G40" s="296"/>
      <c r="H40" s="296"/>
      <c r="I40" s="296"/>
      <c r="J40" s="296"/>
      <c r="K40" s="20">
        <f>K38+K39</f>
        <v>1132</v>
      </c>
    </row>
    <row r="41" spans="1:11" ht="15.75" x14ac:dyDescent="0.25">
      <c r="A41" s="305"/>
      <c r="B41" s="21"/>
      <c r="C41" s="307" t="s">
        <v>255</v>
      </c>
      <c r="D41" s="307"/>
      <c r="E41" s="40" t="s">
        <v>256</v>
      </c>
      <c r="F41" s="35"/>
      <c r="G41" s="35"/>
      <c r="H41" s="35"/>
      <c r="I41" s="35"/>
      <c r="J41" s="35"/>
      <c r="K41" s="44"/>
    </row>
    <row r="42" spans="1:11" ht="15.75" x14ac:dyDescent="0.25">
      <c r="A42" s="305"/>
      <c r="B42" s="35"/>
      <c r="C42" s="41" t="s">
        <v>82</v>
      </c>
      <c r="D42" s="41" t="s">
        <v>83</v>
      </c>
      <c r="E42" s="301"/>
      <c r="F42" s="302"/>
      <c r="G42" s="302"/>
      <c r="H42" s="302"/>
      <c r="I42" s="302"/>
      <c r="J42" s="302"/>
      <c r="K42" s="303"/>
    </row>
    <row r="43" spans="1:11" ht="15.75" x14ac:dyDescent="0.25">
      <c r="A43" s="306"/>
      <c r="B43" s="35"/>
      <c r="C43" s="35">
        <v>3</v>
      </c>
      <c r="D43" s="35">
        <v>214</v>
      </c>
      <c r="E43" s="42">
        <v>43927</v>
      </c>
      <c r="F43" s="35">
        <v>0</v>
      </c>
      <c r="G43" s="44">
        <v>0</v>
      </c>
      <c r="H43" s="44">
        <v>0</v>
      </c>
      <c r="I43" s="44">
        <v>0</v>
      </c>
      <c r="J43" s="44">
        <v>215</v>
      </c>
      <c r="K43" s="23">
        <v>215</v>
      </c>
    </row>
    <row r="44" spans="1:11" ht="15.75" x14ac:dyDescent="0.25">
      <c r="A44" s="301"/>
      <c r="B44" s="302"/>
      <c r="C44" s="302"/>
      <c r="D44" s="302"/>
      <c r="E44" s="302"/>
      <c r="F44" s="302"/>
      <c r="G44" s="302"/>
      <c r="H44" s="302"/>
      <c r="I44" s="302"/>
      <c r="J44" s="302"/>
      <c r="K44" s="303"/>
    </row>
    <row r="45" spans="1:11" ht="15.75" x14ac:dyDescent="0.25">
      <c r="A45" s="19" t="s">
        <v>250</v>
      </c>
      <c r="B45" s="19"/>
      <c r="C45" s="298" t="s">
        <v>251</v>
      </c>
      <c r="D45" s="298"/>
      <c r="E45" s="36" t="s">
        <v>252</v>
      </c>
      <c r="F45" s="19" t="s">
        <v>8</v>
      </c>
      <c r="G45" s="19" t="s">
        <v>253</v>
      </c>
      <c r="H45" s="19" t="s">
        <v>84</v>
      </c>
      <c r="I45" s="19" t="s">
        <v>85</v>
      </c>
      <c r="J45" s="19" t="s">
        <v>254</v>
      </c>
      <c r="K45" s="19" t="s">
        <v>86</v>
      </c>
    </row>
    <row r="46" spans="1:11" ht="15.75" x14ac:dyDescent="0.25">
      <c r="A46" s="304">
        <v>43926</v>
      </c>
      <c r="B46" s="41" t="s">
        <v>81</v>
      </c>
      <c r="C46" s="41" t="s">
        <v>82</v>
      </c>
      <c r="D46" s="41" t="s">
        <v>83</v>
      </c>
      <c r="E46" s="297"/>
      <c r="F46" s="297"/>
      <c r="G46" s="297"/>
      <c r="H46" s="297"/>
      <c r="I46" s="297"/>
      <c r="J46" s="297"/>
      <c r="K46" s="297"/>
    </row>
    <row r="47" spans="1:11" ht="15.75" x14ac:dyDescent="0.25">
      <c r="A47" s="305"/>
      <c r="B47" s="308">
        <v>48</v>
      </c>
      <c r="C47" s="308">
        <v>9</v>
      </c>
      <c r="D47" s="308">
        <v>785</v>
      </c>
      <c r="E47" s="304">
        <v>43927</v>
      </c>
      <c r="F47" s="314">
        <v>0</v>
      </c>
      <c r="G47" s="294">
        <v>0</v>
      </c>
      <c r="H47" s="294">
        <v>0</v>
      </c>
      <c r="I47" s="294">
        <v>0</v>
      </c>
      <c r="J47" s="294">
        <v>809</v>
      </c>
      <c r="K47" s="25">
        <v>717</v>
      </c>
    </row>
    <row r="48" spans="1:11" ht="15.75" x14ac:dyDescent="0.25">
      <c r="A48" s="305"/>
      <c r="B48" s="309"/>
      <c r="C48" s="309"/>
      <c r="D48" s="309"/>
      <c r="E48" s="305"/>
      <c r="F48" s="315"/>
      <c r="G48" s="295"/>
      <c r="H48" s="295"/>
      <c r="I48" s="295"/>
      <c r="J48" s="295"/>
      <c r="K48" s="44">
        <v>72</v>
      </c>
    </row>
    <row r="49" spans="1:11" ht="15.75" x14ac:dyDescent="0.25">
      <c r="A49" s="305"/>
      <c r="B49" s="309"/>
      <c r="C49" s="309"/>
      <c r="D49" s="309"/>
      <c r="E49" s="305"/>
      <c r="F49" s="315"/>
      <c r="G49" s="295"/>
      <c r="H49" s="295"/>
      <c r="I49" s="295"/>
      <c r="J49" s="295"/>
      <c r="K49" s="44">
        <v>10</v>
      </c>
    </row>
    <row r="50" spans="1:11" ht="15.75" x14ac:dyDescent="0.25">
      <c r="A50" s="305"/>
      <c r="B50" s="309"/>
      <c r="C50" s="309"/>
      <c r="D50" s="309"/>
      <c r="E50" s="305"/>
      <c r="F50" s="315"/>
      <c r="G50" s="295"/>
      <c r="H50" s="295"/>
      <c r="I50" s="295"/>
      <c r="J50" s="295"/>
      <c r="K50" s="44">
        <v>10</v>
      </c>
    </row>
    <row r="51" spans="1:11" ht="15.75" x14ac:dyDescent="0.25">
      <c r="A51" s="305"/>
      <c r="B51" s="310"/>
      <c r="C51" s="310"/>
      <c r="D51" s="310"/>
      <c r="E51" s="306"/>
      <c r="F51" s="316"/>
      <c r="G51" s="296"/>
      <c r="H51" s="296"/>
      <c r="I51" s="296"/>
      <c r="J51" s="296"/>
      <c r="K51" s="20">
        <f>K47+K48+K49+K50</f>
        <v>809</v>
      </c>
    </row>
    <row r="52" spans="1:11" ht="15.75" x14ac:dyDescent="0.25">
      <c r="A52" s="305"/>
      <c r="B52" s="21"/>
      <c r="C52" s="307" t="s">
        <v>255</v>
      </c>
      <c r="D52" s="307"/>
      <c r="E52" s="40" t="s">
        <v>256</v>
      </c>
      <c r="F52" s="26"/>
      <c r="G52" s="26"/>
      <c r="H52" s="26"/>
      <c r="I52" s="26"/>
      <c r="J52" s="26"/>
      <c r="K52" s="26"/>
    </row>
    <row r="53" spans="1:11" ht="15.75" x14ac:dyDescent="0.25">
      <c r="A53" s="305"/>
      <c r="B53" s="35"/>
      <c r="C53" s="41" t="s">
        <v>82</v>
      </c>
      <c r="D53" s="41" t="s">
        <v>83</v>
      </c>
      <c r="E53" s="301"/>
      <c r="F53" s="302"/>
      <c r="G53" s="302"/>
      <c r="H53" s="302"/>
      <c r="I53" s="302"/>
      <c r="J53" s="302"/>
      <c r="K53" s="303"/>
    </row>
    <row r="54" spans="1:11" ht="15.75" x14ac:dyDescent="0.25">
      <c r="A54" s="306"/>
      <c r="B54" s="35"/>
      <c r="C54" s="35">
        <v>0</v>
      </c>
      <c r="D54" s="35">
        <v>86</v>
      </c>
      <c r="E54" s="42">
        <v>43928</v>
      </c>
      <c r="F54" s="35">
        <v>0</v>
      </c>
      <c r="G54" s="44">
        <v>0</v>
      </c>
      <c r="H54" s="44">
        <v>0</v>
      </c>
      <c r="I54" s="44">
        <v>0</v>
      </c>
      <c r="J54" s="44">
        <v>86</v>
      </c>
      <c r="K54" s="23">
        <v>86</v>
      </c>
    </row>
    <row r="55" spans="1:11" ht="15.75" x14ac:dyDescent="0.25">
      <c r="A55" s="301"/>
      <c r="B55" s="302"/>
      <c r="C55" s="302"/>
      <c r="D55" s="302"/>
      <c r="E55" s="302"/>
      <c r="F55" s="302"/>
      <c r="G55" s="302"/>
      <c r="H55" s="302"/>
      <c r="I55" s="302"/>
      <c r="J55" s="302"/>
      <c r="K55" s="303"/>
    </row>
    <row r="56" spans="1:11" ht="15.75" x14ac:dyDescent="0.25">
      <c r="A56" s="19" t="s">
        <v>250</v>
      </c>
      <c r="B56" s="19"/>
      <c r="C56" s="298" t="s">
        <v>251</v>
      </c>
      <c r="D56" s="298"/>
      <c r="E56" s="36" t="s">
        <v>252</v>
      </c>
      <c r="F56" s="19" t="s">
        <v>8</v>
      </c>
      <c r="G56" s="19" t="s">
        <v>253</v>
      </c>
      <c r="H56" s="19" t="s">
        <v>84</v>
      </c>
      <c r="I56" s="19" t="s">
        <v>85</v>
      </c>
      <c r="J56" s="19" t="s">
        <v>254</v>
      </c>
      <c r="K56" s="19" t="s">
        <v>86</v>
      </c>
    </row>
    <row r="57" spans="1:11" ht="15.75" x14ac:dyDescent="0.25">
      <c r="A57" s="304">
        <v>43927</v>
      </c>
      <c r="B57" s="41" t="s">
        <v>81</v>
      </c>
      <c r="C57" s="41" t="s">
        <v>82</v>
      </c>
      <c r="D57" s="41" t="s">
        <v>83</v>
      </c>
      <c r="E57" s="301"/>
      <c r="F57" s="302"/>
      <c r="G57" s="302"/>
      <c r="H57" s="302"/>
      <c r="I57" s="302"/>
      <c r="J57" s="302"/>
      <c r="K57" s="303"/>
    </row>
    <row r="58" spans="1:11" ht="15.75" x14ac:dyDescent="0.25">
      <c r="A58" s="305"/>
      <c r="B58" s="35">
        <v>100</v>
      </c>
      <c r="C58" s="35">
        <v>32</v>
      </c>
      <c r="D58" s="35">
        <v>1368</v>
      </c>
      <c r="E58" s="42">
        <v>43927</v>
      </c>
      <c r="F58" s="43">
        <v>0</v>
      </c>
      <c r="G58" s="24">
        <v>0</v>
      </c>
      <c r="H58" s="44">
        <v>0</v>
      </c>
      <c r="I58" s="44">
        <v>0</v>
      </c>
      <c r="J58" s="44">
        <v>1418</v>
      </c>
      <c r="K58" s="20">
        <v>1420</v>
      </c>
    </row>
    <row r="59" spans="1:11" ht="15.75" x14ac:dyDescent="0.25">
      <c r="A59" s="305"/>
      <c r="B59" s="21"/>
      <c r="C59" s="307" t="s">
        <v>255</v>
      </c>
      <c r="D59" s="307"/>
      <c r="E59" s="40" t="s">
        <v>256</v>
      </c>
      <c r="F59" s="35"/>
      <c r="G59" s="35"/>
      <c r="H59" s="35"/>
      <c r="I59" s="35"/>
      <c r="J59" s="35"/>
      <c r="K59" s="35"/>
    </row>
    <row r="60" spans="1:11" ht="15.75" x14ac:dyDescent="0.25">
      <c r="A60" s="305"/>
      <c r="B60" s="35"/>
      <c r="C60" s="41" t="s">
        <v>82</v>
      </c>
      <c r="D60" s="41" t="s">
        <v>83</v>
      </c>
      <c r="E60" s="301"/>
      <c r="F60" s="302"/>
      <c r="G60" s="302"/>
      <c r="H60" s="302"/>
      <c r="I60" s="302"/>
      <c r="J60" s="302"/>
      <c r="K60" s="303"/>
    </row>
    <row r="61" spans="1:11" ht="15.75" x14ac:dyDescent="0.25">
      <c r="A61" s="306"/>
      <c r="B61" s="35"/>
      <c r="C61" s="35">
        <v>6</v>
      </c>
      <c r="D61" s="35">
        <v>279</v>
      </c>
      <c r="E61" s="42">
        <v>43928</v>
      </c>
      <c r="F61" s="35">
        <v>0</v>
      </c>
      <c r="G61" s="44">
        <v>0</v>
      </c>
      <c r="H61" s="44">
        <v>0</v>
      </c>
      <c r="I61" s="44">
        <v>0</v>
      </c>
      <c r="J61" s="44">
        <v>279</v>
      </c>
      <c r="K61" s="27">
        <v>280</v>
      </c>
    </row>
    <row r="62" spans="1:11" ht="15.75" x14ac:dyDescent="0.25">
      <c r="A62" s="301"/>
      <c r="B62" s="302"/>
      <c r="C62" s="302"/>
      <c r="D62" s="302"/>
      <c r="E62" s="302"/>
      <c r="F62" s="302"/>
      <c r="G62" s="302"/>
      <c r="H62" s="302"/>
      <c r="I62" s="302"/>
      <c r="J62" s="302"/>
      <c r="K62" s="303"/>
    </row>
    <row r="63" spans="1:11" ht="15.75" x14ac:dyDescent="0.25">
      <c r="A63" s="19" t="s">
        <v>250</v>
      </c>
      <c r="B63" s="19"/>
      <c r="C63" s="298" t="s">
        <v>251</v>
      </c>
      <c r="D63" s="298"/>
      <c r="E63" s="36" t="s">
        <v>252</v>
      </c>
      <c r="F63" s="19" t="s">
        <v>8</v>
      </c>
      <c r="G63" s="19" t="s">
        <v>253</v>
      </c>
      <c r="H63" s="19" t="s">
        <v>84</v>
      </c>
      <c r="I63" s="19" t="s">
        <v>85</v>
      </c>
      <c r="J63" s="19" t="s">
        <v>254</v>
      </c>
      <c r="K63" s="19" t="s">
        <v>86</v>
      </c>
    </row>
    <row r="64" spans="1:11" ht="15.75" x14ac:dyDescent="0.25">
      <c r="A64" s="304">
        <v>43928</v>
      </c>
      <c r="B64" s="41" t="s">
        <v>81</v>
      </c>
      <c r="C64" s="41" t="s">
        <v>82</v>
      </c>
      <c r="D64" s="41" t="s">
        <v>83</v>
      </c>
      <c r="E64" s="301"/>
      <c r="F64" s="302"/>
      <c r="G64" s="302"/>
      <c r="H64" s="302"/>
      <c r="I64" s="302"/>
      <c r="J64" s="302"/>
      <c r="K64" s="303"/>
    </row>
    <row r="65" spans="1:11" ht="15.75" x14ac:dyDescent="0.25">
      <c r="A65" s="305"/>
      <c r="B65" s="308">
        <v>100</v>
      </c>
      <c r="C65" s="308">
        <v>25</v>
      </c>
      <c r="D65" s="308">
        <v>1375</v>
      </c>
      <c r="E65" s="304">
        <v>43928</v>
      </c>
      <c r="F65" s="314">
        <v>0</v>
      </c>
      <c r="G65" s="294">
        <v>0</v>
      </c>
      <c r="H65" s="294">
        <v>0</v>
      </c>
      <c r="I65" s="294">
        <v>0</v>
      </c>
      <c r="J65" s="294">
        <v>1425</v>
      </c>
      <c r="K65" s="44">
        <v>1405</v>
      </c>
    </row>
    <row r="66" spans="1:11" ht="15.75" x14ac:dyDescent="0.25">
      <c r="A66" s="305"/>
      <c r="B66" s="309"/>
      <c r="C66" s="309"/>
      <c r="D66" s="309"/>
      <c r="E66" s="305"/>
      <c r="F66" s="315"/>
      <c r="G66" s="295"/>
      <c r="H66" s="295"/>
      <c r="I66" s="295"/>
      <c r="J66" s="295"/>
      <c r="K66" s="44">
        <v>20</v>
      </c>
    </row>
    <row r="67" spans="1:11" ht="15.75" x14ac:dyDescent="0.25">
      <c r="A67" s="305"/>
      <c r="B67" s="310"/>
      <c r="C67" s="310"/>
      <c r="D67" s="310"/>
      <c r="E67" s="306"/>
      <c r="F67" s="316"/>
      <c r="G67" s="296"/>
      <c r="H67" s="296"/>
      <c r="I67" s="296"/>
      <c r="J67" s="296"/>
      <c r="K67" s="20">
        <f>K65+K66</f>
        <v>1425</v>
      </c>
    </row>
    <row r="68" spans="1:11" ht="15.75" x14ac:dyDescent="0.25">
      <c r="A68" s="305"/>
      <c r="B68" s="21"/>
      <c r="C68" s="307" t="s">
        <v>255</v>
      </c>
      <c r="D68" s="307"/>
      <c r="E68" s="40" t="s">
        <v>256</v>
      </c>
      <c r="F68" s="35"/>
      <c r="G68" s="35"/>
      <c r="H68" s="35"/>
      <c r="I68" s="35"/>
      <c r="J68" s="35"/>
      <c r="K68" s="47"/>
    </row>
    <row r="69" spans="1:11" ht="15.75" x14ac:dyDescent="0.25">
      <c r="A69" s="305"/>
      <c r="B69" s="35"/>
      <c r="C69" s="41" t="s">
        <v>82</v>
      </c>
      <c r="D69" s="41" t="s">
        <v>83</v>
      </c>
      <c r="E69" s="297"/>
      <c r="F69" s="297"/>
      <c r="G69" s="297"/>
      <c r="H69" s="297"/>
      <c r="I69" s="297"/>
      <c r="J69" s="297"/>
      <c r="K69" s="297"/>
    </row>
    <row r="70" spans="1:11" ht="15.75" x14ac:dyDescent="0.25">
      <c r="A70" s="306"/>
      <c r="B70" s="35"/>
      <c r="C70" s="35">
        <v>4</v>
      </c>
      <c r="D70" s="35">
        <v>276</v>
      </c>
      <c r="E70" s="42">
        <v>43929</v>
      </c>
      <c r="F70" s="35">
        <v>0</v>
      </c>
      <c r="G70" s="44">
        <v>0</v>
      </c>
      <c r="H70" s="44">
        <v>0</v>
      </c>
      <c r="I70" s="44">
        <v>0</v>
      </c>
      <c r="J70" s="44">
        <v>276</v>
      </c>
      <c r="K70" s="23">
        <v>276</v>
      </c>
    </row>
    <row r="71" spans="1:11" ht="15.75" x14ac:dyDescent="0.25">
      <c r="A71" s="311"/>
      <c r="B71" s="312"/>
      <c r="C71" s="312"/>
      <c r="D71" s="312"/>
      <c r="E71" s="312"/>
      <c r="F71" s="312"/>
      <c r="G71" s="312"/>
      <c r="H71" s="312"/>
      <c r="I71" s="312"/>
      <c r="J71" s="312"/>
      <c r="K71" s="313"/>
    </row>
    <row r="72" spans="1:11" ht="15.75" x14ac:dyDescent="0.25">
      <c r="A72" s="19" t="s">
        <v>250</v>
      </c>
      <c r="B72" s="19"/>
      <c r="C72" s="298" t="s">
        <v>251</v>
      </c>
      <c r="D72" s="298"/>
      <c r="E72" s="36" t="s">
        <v>252</v>
      </c>
      <c r="F72" s="19" t="s">
        <v>8</v>
      </c>
      <c r="G72" s="19" t="s">
        <v>253</v>
      </c>
      <c r="H72" s="19" t="s">
        <v>84</v>
      </c>
      <c r="I72" s="19" t="s">
        <v>85</v>
      </c>
      <c r="J72" s="19" t="s">
        <v>254</v>
      </c>
      <c r="K72" s="19" t="s">
        <v>86</v>
      </c>
    </row>
    <row r="73" spans="1:11" ht="15.75" x14ac:dyDescent="0.25">
      <c r="A73" s="304">
        <v>43929</v>
      </c>
      <c r="B73" s="41" t="s">
        <v>81</v>
      </c>
      <c r="C73" s="41" t="s">
        <v>82</v>
      </c>
      <c r="D73" s="41" t="s">
        <v>83</v>
      </c>
      <c r="E73" s="297"/>
      <c r="F73" s="297"/>
      <c r="G73" s="297"/>
      <c r="H73" s="297"/>
      <c r="I73" s="297"/>
      <c r="J73" s="297"/>
      <c r="K73" s="297"/>
    </row>
    <row r="74" spans="1:11" ht="15.75" x14ac:dyDescent="0.25">
      <c r="A74" s="305"/>
      <c r="B74" s="35">
        <v>100</v>
      </c>
      <c r="C74" s="35">
        <v>20</v>
      </c>
      <c r="D74" s="35">
        <v>1370</v>
      </c>
      <c r="E74" s="42">
        <v>43929</v>
      </c>
      <c r="F74" s="43">
        <v>0</v>
      </c>
      <c r="G74" s="24">
        <v>0</v>
      </c>
      <c r="H74" s="44">
        <v>0</v>
      </c>
      <c r="I74" s="44">
        <v>0</v>
      </c>
      <c r="J74" s="44">
        <v>1420</v>
      </c>
      <c r="K74" s="23">
        <v>1420</v>
      </c>
    </row>
    <row r="75" spans="1:11" ht="15.75" x14ac:dyDescent="0.25">
      <c r="A75" s="305"/>
      <c r="B75" s="21"/>
      <c r="C75" s="307" t="s">
        <v>255</v>
      </c>
      <c r="D75" s="307"/>
      <c r="E75" s="40" t="s">
        <v>256</v>
      </c>
      <c r="F75" s="35"/>
      <c r="G75" s="35"/>
      <c r="H75" s="35"/>
      <c r="I75" s="35"/>
      <c r="J75" s="35"/>
      <c r="K75" s="44"/>
    </row>
    <row r="76" spans="1:11" ht="15.75" x14ac:dyDescent="0.25">
      <c r="A76" s="305"/>
      <c r="B76" s="35"/>
      <c r="C76" s="41" t="s">
        <v>82</v>
      </c>
      <c r="D76" s="41" t="s">
        <v>83</v>
      </c>
      <c r="E76" s="301"/>
      <c r="F76" s="302"/>
      <c r="G76" s="302"/>
      <c r="H76" s="302"/>
      <c r="I76" s="302"/>
      <c r="J76" s="302"/>
      <c r="K76" s="303"/>
    </row>
    <row r="77" spans="1:11" ht="15.75" x14ac:dyDescent="0.25">
      <c r="A77" s="306"/>
      <c r="B77" s="35"/>
      <c r="C77" s="35">
        <v>12</v>
      </c>
      <c r="D77" s="35">
        <v>288</v>
      </c>
      <c r="E77" s="42">
        <v>43929</v>
      </c>
      <c r="F77" s="35">
        <v>0</v>
      </c>
      <c r="G77" s="44">
        <v>0</v>
      </c>
      <c r="H77" s="44">
        <v>0</v>
      </c>
      <c r="I77" s="44">
        <v>0</v>
      </c>
      <c r="J77" s="44">
        <v>288</v>
      </c>
      <c r="K77" s="23">
        <v>287</v>
      </c>
    </row>
    <row r="78" spans="1:11" ht="15.75" x14ac:dyDescent="0.25">
      <c r="A78" s="311"/>
      <c r="B78" s="312"/>
      <c r="C78" s="312"/>
      <c r="D78" s="312"/>
      <c r="E78" s="312"/>
      <c r="F78" s="312"/>
      <c r="G78" s="312"/>
      <c r="H78" s="312"/>
      <c r="I78" s="312"/>
      <c r="J78" s="312"/>
      <c r="K78" s="313"/>
    </row>
    <row r="79" spans="1:11" ht="15.75" x14ac:dyDescent="0.25">
      <c r="A79" s="19" t="s">
        <v>250</v>
      </c>
      <c r="B79" s="19"/>
      <c r="C79" s="298" t="s">
        <v>251</v>
      </c>
      <c r="D79" s="298"/>
      <c r="E79" s="36" t="s">
        <v>252</v>
      </c>
      <c r="F79" s="19" t="s">
        <v>8</v>
      </c>
      <c r="G79" s="19" t="s">
        <v>253</v>
      </c>
      <c r="H79" s="19" t="s">
        <v>84</v>
      </c>
      <c r="I79" s="19" t="s">
        <v>85</v>
      </c>
      <c r="J79" s="19" t="s">
        <v>254</v>
      </c>
      <c r="K79" s="19" t="s">
        <v>86</v>
      </c>
    </row>
    <row r="80" spans="1:11" ht="15.75" x14ac:dyDescent="0.25">
      <c r="A80" s="304">
        <v>43930</v>
      </c>
      <c r="B80" s="41" t="s">
        <v>81</v>
      </c>
      <c r="C80" s="41" t="s">
        <v>82</v>
      </c>
      <c r="D80" s="41" t="s">
        <v>83</v>
      </c>
      <c r="E80" s="301"/>
      <c r="F80" s="302"/>
      <c r="G80" s="302"/>
      <c r="H80" s="302"/>
      <c r="I80" s="302"/>
      <c r="J80" s="302"/>
      <c r="K80" s="303"/>
    </row>
    <row r="81" spans="1:11" ht="15.75" x14ac:dyDescent="0.25">
      <c r="A81" s="305"/>
      <c r="B81" s="308">
        <v>100</v>
      </c>
      <c r="C81" s="308">
        <v>18</v>
      </c>
      <c r="D81" s="308">
        <v>1382</v>
      </c>
      <c r="E81" s="304">
        <v>43930</v>
      </c>
      <c r="F81" s="314">
        <v>0</v>
      </c>
      <c r="G81" s="294">
        <v>0</v>
      </c>
      <c r="H81" s="294">
        <v>0</v>
      </c>
      <c r="I81" s="294">
        <v>0</v>
      </c>
      <c r="J81" s="294">
        <v>1432</v>
      </c>
      <c r="K81" s="44">
        <v>1415</v>
      </c>
    </row>
    <row r="82" spans="1:11" ht="15.75" x14ac:dyDescent="0.25">
      <c r="A82" s="305"/>
      <c r="B82" s="309"/>
      <c r="C82" s="309"/>
      <c r="D82" s="309"/>
      <c r="E82" s="305"/>
      <c r="F82" s="315"/>
      <c r="G82" s="295"/>
      <c r="H82" s="295"/>
      <c r="I82" s="295"/>
      <c r="J82" s="295"/>
      <c r="K82" s="44">
        <v>20</v>
      </c>
    </row>
    <row r="83" spans="1:11" ht="15.75" x14ac:dyDescent="0.25">
      <c r="A83" s="305"/>
      <c r="B83" s="310"/>
      <c r="C83" s="310"/>
      <c r="D83" s="310"/>
      <c r="E83" s="306"/>
      <c r="F83" s="316"/>
      <c r="G83" s="296"/>
      <c r="H83" s="296"/>
      <c r="I83" s="296"/>
      <c r="J83" s="296"/>
      <c r="K83" s="20">
        <f>K81+K82</f>
        <v>1435</v>
      </c>
    </row>
    <row r="84" spans="1:11" ht="15.75" x14ac:dyDescent="0.25">
      <c r="A84" s="305"/>
      <c r="B84" s="21"/>
      <c r="C84" s="307" t="s">
        <v>255</v>
      </c>
      <c r="D84" s="307"/>
      <c r="E84" s="40" t="s">
        <v>256</v>
      </c>
      <c r="F84" s="35"/>
      <c r="G84" s="35"/>
      <c r="H84" s="35"/>
      <c r="I84" s="35"/>
      <c r="J84" s="35"/>
      <c r="K84" s="47"/>
    </row>
    <row r="85" spans="1:11" ht="15.75" x14ac:dyDescent="0.25">
      <c r="A85" s="305"/>
      <c r="B85" s="35"/>
      <c r="C85" s="41" t="s">
        <v>82</v>
      </c>
      <c r="D85" s="41" t="s">
        <v>83</v>
      </c>
      <c r="E85" s="297"/>
      <c r="F85" s="297"/>
      <c r="G85" s="297"/>
      <c r="H85" s="297"/>
      <c r="I85" s="297"/>
      <c r="J85" s="297"/>
      <c r="K85" s="297"/>
    </row>
    <row r="86" spans="1:11" ht="15.75" x14ac:dyDescent="0.25">
      <c r="A86" s="306"/>
      <c r="B86" s="35"/>
      <c r="C86" s="35">
        <v>17</v>
      </c>
      <c r="D86" s="35">
        <v>283</v>
      </c>
      <c r="E86" s="42">
        <v>43931</v>
      </c>
      <c r="F86" s="35">
        <v>0</v>
      </c>
      <c r="G86" s="44">
        <v>0</v>
      </c>
      <c r="H86" s="44">
        <v>0</v>
      </c>
      <c r="I86" s="44">
        <v>0</v>
      </c>
      <c r="J86" s="44">
        <v>283</v>
      </c>
      <c r="K86" s="23">
        <v>283</v>
      </c>
    </row>
    <row r="87" spans="1:11" ht="15.75" x14ac:dyDescent="0.25">
      <c r="A87" s="311"/>
      <c r="B87" s="312"/>
      <c r="C87" s="312"/>
      <c r="D87" s="312"/>
      <c r="E87" s="312"/>
      <c r="F87" s="312"/>
      <c r="G87" s="312"/>
      <c r="H87" s="312"/>
      <c r="I87" s="312"/>
      <c r="J87" s="312"/>
      <c r="K87" s="313"/>
    </row>
    <row r="88" spans="1:11" ht="15.75" x14ac:dyDescent="0.25">
      <c r="A88" s="19" t="s">
        <v>250</v>
      </c>
      <c r="B88" s="19"/>
      <c r="C88" s="298" t="s">
        <v>251</v>
      </c>
      <c r="D88" s="298"/>
      <c r="E88" s="36" t="s">
        <v>252</v>
      </c>
      <c r="F88" s="19" t="s">
        <v>8</v>
      </c>
      <c r="G88" s="19" t="s">
        <v>253</v>
      </c>
      <c r="H88" s="19" t="s">
        <v>84</v>
      </c>
      <c r="I88" s="19" t="s">
        <v>85</v>
      </c>
      <c r="J88" s="19" t="s">
        <v>254</v>
      </c>
      <c r="K88" s="19" t="s">
        <v>86</v>
      </c>
    </row>
    <row r="89" spans="1:11" ht="15.75" x14ac:dyDescent="0.25">
      <c r="A89" s="304">
        <v>43931</v>
      </c>
      <c r="B89" s="41" t="s">
        <v>81</v>
      </c>
      <c r="C89" s="41" t="s">
        <v>82</v>
      </c>
      <c r="D89" s="41" t="s">
        <v>83</v>
      </c>
      <c r="E89" s="37"/>
      <c r="F89" s="38"/>
      <c r="G89" s="38"/>
      <c r="H89" s="38"/>
      <c r="I89" s="38"/>
      <c r="J89" s="38"/>
      <c r="K89" s="39"/>
    </row>
    <row r="90" spans="1:11" ht="15.75" x14ac:dyDescent="0.25">
      <c r="A90" s="305"/>
      <c r="B90" s="308">
        <v>100</v>
      </c>
      <c r="C90" s="308">
        <v>26</v>
      </c>
      <c r="D90" s="308">
        <v>1064</v>
      </c>
      <c r="E90" s="304">
        <v>43931</v>
      </c>
      <c r="F90" s="314">
        <v>0</v>
      </c>
      <c r="G90" s="294">
        <v>0</v>
      </c>
      <c r="H90" s="294">
        <v>0</v>
      </c>
      <c r="I90" s="294">
        <v>0</v>
      </c>
      <c r="J90" s="294">
        <v>1114</v>
      </c>
      <c r="K90" s="44">
        <v>1105</v>
      </c>
    </row>
    <row r="91" spans="1:11" ht="15.75" x14ac:dyDescent="0.25">
      <c r="A91" s="305"/>
      <c r="B91" s="309"/>
      <c r="C91" s="309"/>
      <c r="D91" s="309"/>
      <c r="E91" s="305"/>
      <c r="F91" s="315"/>
      <c r="G91" s="295"/>
      <c r="H91" s="295"/>
      <c r="I91" s="295"/>
      <c r="J91" s="295"/>
      <c r="K91" s="44">
        <v>10</v>
      </c>
    </row>
    <row r="92" spans="1:11" ht="15.75" x14ac:dyDescent="0.25">
      <c r="A92" s="305"/>
      <c r="B92" s="310"/>
      <c r="C92" s="310"/>
      <c r="D92" s="310"/>
      <c r="E92" s="306"/>
      <c r="F92" s="316"/>
      <c r="G92" s="296"/>
      <c r="H92" s="296"/>
      <c r="I92" s="296"/>
      <c r="J92" s="296"/>
      <c r="K92" s="20">
        <f>K90+K91</f>
        <v>1115</v>
      </c>
    </row>
    <row r="93" spans="1:11" ht="15.75" x14ac:dyDescent="0.25">
      <c r="A93" s="305"/>
      <c r="B93" s="21"/>
      <c r="C93" s="307" t="s">
        <v>255</v>
      </c>
      <c r="D93" s="307"/>
      <c r="E93" s="40" t="s">
        <v>256</v>
      </c>
      <c r="F93" s="35"/>
      <c r="G93" s="35"/>
      <c r="H93" s="35"/>
      <c r="I93" s="35"/>
      <c r="J93" s="35"/>
      <c r="K93" s="47"/>
    </row>
    <row r="94" spans="1:11" ht="15.75" x14ac:dyDescent="0.25">
      <c r="A94" s="305"/>
      <c r="B94" s="35"/>
      <c r="C94" s="41" t="s">
        <v>82</v>
      </c>
      <c r="D94" s="41" t="s">
        <v>83</v>
      </c>
      <c r="E94" s="301"/>
      <c r="F94" s="302"/>
      <c r="G94" s="302"/>
      <c r="H94" s="302"/>
      <c r="I94" s="302"/>
      <c r="J94" s="302"/>
      <c r="K94" s="303"/>
    </row>
    <row r="95" spans="1:11" ht="15.75" x14ac:dyDescent="0.25">
      <c r="A95" s="305"/>
      <c r="B95" s="35"/>
      <c r="C95" s="308">
        <v>3</v>
      </c>
      <c r="D95" s="308">
        <v>168</v>
      </c>
      <c r="E95" s="304">
        <v>43932</v>
      </c>
      <c r="F95" s="308">
        <v>0</v>
      </c>
      <c r="G95" s="294">
        <v>0</v>
      </c>
      <c r="H95" s="294">
        <v>0</v>
      </c>
      <c r="I95" s="294">
        <v>0</v>
      </c>
      <c r="J95" s="294">
        <v>168</v>
      </c>
      <c r="K95" s="44">
        <v>161</v>
      </c>
    </row>
    <row r="96" spans="1:11" ht="15.75" x14ac:dyDescent="0.25">
      <c r="A96" s="305"/>
      <c r="B96" s="35"/>
      <c r="C96" s="309"/>
      <c r="D96" s="309"/>
      <c r="E96" s="305"/>
      <c r="F96" s="309"/>
      <c r="G96" s="295"/>
      <c r="H96" s="295"/>
      <c r="I96" s="295"/>
      <c r="J96" s="295"/>
      <c r="K96" s="44">
        <v>7</v>
      </c>
    </row>
    <row r="97" spans="1:11" ht="15.75" x14ac:dyDescent="0.25">
      <c r="A97" s="306"/>
      <c r="B97" s="35"/>
      <c r="C97" s="310"/>
      <c r="D97" s="310"/>
      <c r="E97" s="306"/>
      <c r="F97" s="310"/>
      <c r="G97" s="296"/>
      <c r="H97" s="296"/>
      <c r="I97" s="296"/>
      <c r="J97" s="296"/>
      <c r="K97" s="28">
        <f>K95+K96</f>
        <v>168</v>
      </c>
    </row>
    <row r="98" spans="1:11" ht="15.75" x14ac:dyDescent="0.25">
      <c r="A98" s="311"/>
      <c r="B98" s="312"/>
      <c r="C98" s="312"/>
      <c r="D98" s="312"/>
      <c r="E98" s="312"/>
      <c r="F98" s="312"/>
      <c r="G98" s="312"/>
      <c r="H98" s="312"/>
      <c r="I98" s="312"/>
      <c r="J98" s="312"/>
      <c r="K98" s="312"/>
    </row>
    <row r="99" spans="1:11" ht="15.75" x14ac:dyDescent="0.25">
      <c r="A99" s="19" t="s">
        <v>250</v>
      </c>
      <c r="B99" s="19"/>
      <c r="C99" s="298" t="s">
        <v>251</v>
      </c>
      <c r="D99" s="298"/>
      <c r="E99" s="36" t="s">
        <v>252</v>
      </c>
      <c r="F99" s="19" t="s">
        <v>8</v>
      </c>
      <c r="G99" s="19" t="s">
        <v>253</v>
      </c>
      <c r="H99" s="19" t="s">
        <v>84</v>
      </c>
      <c r="I99" s="19" t="s">
        <v>85</v>
      </c>
      <c r="J99" s="19" t="s">
        <v>254</v>
      </c>
      <c r="K99" s="19" t="s">
        <v>86</v>
      </c>
    </row>
    <row r="100" spans="1:11" ht="15.75" x14ac:dyDescent="0.25">
      <c r="A100" s="304">
        <v>43932</v>
      </c>
      <c r="B100" s="41" t="s">
        <v>81</v>
      </c>
      <c r="C100" s="41" t="s">
        <v>82</v>
      </c>
      <c r="D100" s="41" t="s">
        <v>83</v>
      </c>
      <c r="E100" s="301"/>
      <c r="F100" s="302"/>
      <c r="G100" s="302"/>
      <c r="H100" s="302"/>
      <c r="I100" s="302"/>
      <c r="J100" s="302"/>
      <c r="K100" s="302"/>
    </row>
    <row r="101" spans="1:11" ht="15.75" x14ac:dyDescent="0.25">
      <c r="A101" s="305"/>
      <c r="B101" s="35">
        <v>100</v>
      </c>
      <c r="C101" s="35">
        <v>28</v>
      </c>
      <c r="D101" s="35">
        <v>1085</v>
      </c>
      <c r="E101" s="42">
        <v>43932</v>
      </c>
      <c r="F101" s="43">
        <v>0</v>
      </c>
      <c r="G101" s="24">
        <v>0</v>
      </c>
      <c r="H101" s="44">
        <v>0</v>
      </c>
      <c r="I101" s="44">
        <v>0</v>
      </c>
      <c r="J101" s="44">
        <v>1135</v>
      </c>
      <c r="K101" s="20">
        <v>1135</v>
      </c>
    </row>
    <row r="102" spans="1:11" ht="15.75" x14ac:dyDescent="0.25">
      <c r="A102" s="305"/>
      <c r="B102" s="21"/>
      <c r="C102" s="307" t="s">
        <v>255</v>
      </c>
      <c r="D102" s="307"/>
      <c r="E102" s="40" t="s">
        <v>256</v>
      </c>
      <c r="F102" s="35"/>
      <c r="G102" s="35"/>
      <c r="H102" s="35"/>
      <c r="I102" s="35"/>
      <c r="J102" s="35"/>
      <c r="K102" s="47"/>
    </row>
    <row r="103" spans="1:11" ht="15.75" x14ac:dyDescent="0.25">
      <c r="A103" s="305"/>
      <c r="B103" s="35"/>
      <c r="C103" s="41" t="s">
        <v>82</v>
      </c>
      <c r="D103" s="41" t="s">
        <v>83</v>
      </c>
      <c r="E103" s="297"/>
      <c r="F103" s="297"/>
      <c r="G103" s="297"/>
      <c r="H103" s="297"/>
      <c r="I103" s="297"/>
      <c r="J103" s="297"/>
      <c r="K103" s="297"/>
    </row>
    <row r="104" spans="1:11" ht="15.75" x14ac:dyDescent="0.25">
      <c r="A104" s="306"/>
      <c r="B104" s="35"/>
      <c r="C104" s="35">
        <v>11</v>
      </c>
      <c r="D104" s="35">
        <v>212</v>
      </c>
      <c r="E104" s="42">
        <v>43933</v>
      </c>
      <c r="F104" s="35">
        <v>0</v>
      </c>
      <c r="G104" s="44">
        <v>0</v>
      </c>
      <c r="H104" s="44">
        <v>0</v>
      </c>
      <c r="I104" s="44">
        <v>0</v>
      </c>
      <c r="J104" s="44">
        <v>212</v>
      </c>
      <c r="K104" s="20">
        <v>212</v>
      </c>
    </row>
    <row r="105" spans="1:11" ht="15.75" x14ac:dyDescent="0.25">
      <c r="A105" s="311"/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</row>
    <row r="106" spans="1:11" ht="15.75" x14ac:dyDescent="0.25">
      <c r="A106" s="19" t="s">
        <v>250</v>
      </c>
      <c r="B106" s="19"/>
      <c r="C106" s="298" t="s">
        <v>251</v>
      </c>
      <c r="D106" s="298"/>
      <c r="E106" s="36" t="s">
        <v>252</v>
      </c>
      <c r="F106" s="19" t="s">
        <v>8</v>
      </c>
      <c r="G106" s="19" t="s">
        <v>253</v>
      </c>
      <c r="H106" s="19" t="s">
        <v>84</v>
      </c>
      <c r="I106" s="19" t="s">
        <v>85</v>
      </c>
      <c r="J106" s="19" t="s">
        <v>254</v>
      </c>
      <c r="K106" s="19" t="s">
        <v>86</v>
      </c>
    </row>
    <row r="107" spans="1:11" ht="15.75" x14ac:dyDescent="0.25">
      <c r="A107" s="304">
        <v>43873</v>
      </c>
      <c r="B107" s="41" t="s">
        <v>81</v>
      </c>
      <c r="C107" s="41" t="s">
        <v>82</v>
      </c>
      <c r="D107" s="41" t="s">
        <v>83</v>
      </c>
      <c r="E107" s="297"/>
      <c r="F107" s="297"/>
      <c r="G107" s="297"/>
      <c r="H107" s="297"/>
      <c r="I107" s="297"/>
      <c r="J107" s="297"/>
      <c r="K107" s="297"/>
    </row>
    <row r="108" spans="1:11" ht="15.75" x14ac:dyDescent="0.25">
      <c r="A108" s="305"/>
      <c r="B108" s="308">
        <v>56</v>
      </c>
      <c r="C108" s="308">
        <v>13</v>
      </c>
      <c r="D108" s="308">
        <v>840</v>
      </c>
      <c r="E108" s="319">
        <v>43933</v>
      </c>
      <c r="F108" s="320">
        <v>0</v>
      </c>
      <c r="G108" s="321">
        <v>0</v>
      </c>
      <c r="H108" s="321">
        <v>0</v>
      </c>
      <c r="I108" s="321">
        <v>0</v>
      </c>
      <c r="J108" s="321">
        <v>868</v>
      </c>
      <c r="K108" s="44">
        <v>858</v>
      </c>
    </row>
    <row r="109" spans="1:11" ht="15.75" x14ac:dyDescent="0.25">
      <c r="A109" s="305"/>
      <c r="B109" s="309"/>
      <c r="C109" s="309"/>
      <c r="D109" s="309"/>
      <c r="E109" s="319"/>
      <c r="F109" s="320"/>
      <c r="G109" s="321"/>
      <c r="H109" s="321"/>
      <c r="I109" s="321"/>
      <c r="J109" s="321"/>
      <c r="K109" s="44">
        <v>2</v>
      </c>
    </row>
    <row r="110" spans="1:11" ht="15.75" x14ac:dyDescent="0.25">
      <c r="A110" s="305"/>
      <c r="B110" s="309"/>
      <c r="C110" s="309"/>
      <c r="D110" s="309"/>
      <c r="E110" s="319"/>
      <c r="F110" s="320"/>
      <c r="G110" s="321"/>
      <c r="H110" s="321"/>
      <c r="I110" s="321"/>
      <c r="J110" s="321"/>
      <c r="K110" s="44">
        <v>8</v>
      </c>
    </row>
    <row r="111" spans="1:11" ht="15.75" x14ac:dyDescent="0.25">
      <c r="A111" s="305"/>
      <c r="B111" s="310"/>
      <c r="C111" s="310"/>
      <c r="D111" s="310"/>
      <c r="E111" s="319"/>
      <c r="F111" s="320"/>
      <c r="G111" s="321"/>
      <c r="H111" s="321"/>
      <c r="I111" s="321"/>
      <c r="J111" s="321"/>
      <c r="K111" s="20">
        <f>K108+K109+K110</f>
        <v>868</v>
      </c>
    </row>
    <row r="112" spans="1:11" ht="15.75" x14ac:dyDescent="0.25">
      <c r="A112" s="305"/>
      <c r="B112" s="21"/>
      <c r="C112" s="307" t="s">
        <v>255</v>
      </c>
      <c r="D112" s="307"/>
      <c r="E112" s="40" t="s">
        <v>256</v>
      </c>
      <c r="F112" s="35"/>
      <c r="G112" s="35"/>
      <c r="H112" s="35"/>
      <c r="I112" s="35"/>
      <c r="J112" s="35"/>
      <c r="K112" s="47"/>
    </row>
    <row r="113" spans="1:11" ht="15.75" x14ac:dyDescent="0.25">
      <c r="A113" s="305"/>
      <c r="B113" s="35"/>
      <c r="C113" s="41" t="s">
        <v>82</v>
      </c>
      <c r="D113" s="41" t="s">
        <v>83</v>
      </c>
      <c r="E113" s="301"/>
      <c r="F113" s="302"/>
      <c r="G113" s="302"/>
      <c r="H113" s="302"/>
      <c r="I113" s="302"/>
      <c r="J113" s="302"/>
      <c r="K113" s="303"/>
    </row>
    <row r="114" spans="1:11" ht="15.75" x14ac:dyDescent="0.25">
      <c r="A114" s="305"/>
      <c r="B114" s="35"/>
      <c r="C114" s="308">
        <v>2</v>
      </c>
      <c r="D114" s="308">
        <v>128</v>
      </c>
      <c r="E114" s="304">
        <v>43934</v>
      </c>
      <c r="F114" s="308">
        <v>0</v>
      </c>
      <c r="G114" s="294">
        <v>0</v>
      </c>
      <c r="H114" s="294">
        <v>0</v>
      </c>
      <c r="I114" s="294">
        <v>0</v>
      </c>
      <c r="J114" s="294">
        <v>128</v>
      </c>
      <c r="K114" s="44">
        <v>126</v>
      </c>
    </row>
    <row r="115" spans="1:11" ht="15.75" x14ac:dyDescent="0.25">
      <c r="A115" s="305"/>
      <c r="B115" s="35"/>
      <c r="C115" s="309"/>
      <c r="D115" s="309"/>
      <c r="E115" s="305"/>
      <c r="F115" s="309"/>
      <c r="G115" s="295"/>
      <c r="H115" s="295"/>
      <c r="I115" s="295"/>
      <c r="J115" s="295"/>
      <c r="K115" s="44">
        <v>2</v>
      </c>
    </row>
    <row r="116" spans="1:11" ht="15.75" x14ac:dyDescent="0.25">
      <c r="A116" s="306"/>
      <c r="B116" s="35"/>
      <c r="C116" s="310"/>
      <c r="D116" s="310"/>
      <c r="E116" s="306"/>
      <c r="F116" s="310"/>
      <c r="G116" s="296"/>
      <c r="H116" s="296"/>
      <c r="I116" s="296"/>
      <c r="J116" s="296"/>
      <c r="K116" s="20">
        <f>K114+K115</f>
        <v>128</v>
      </c>
    </row>
    <row r="117" spans="1:11" ht="15.75" x14ac:dyDescent="0.25">
      <c r="A117" s="311"/>
      <c r="B117" s="312"/>
      <c r="C117" s="312"/>
      <c r="D117" s="312"/>
      <c r="E117" s="312"/>
      <c r="F117" s="312"/>
      <c r="G117" s="312"/>
      <c r="H117" s="312"/>
      <c r="I117" s="312"/>
      <c r="J117" s="312"/>
      <c r="K117" s="313"/>
    </row>
    <row r="118" spans="1:11" ht="15.75" x14ac:dyDescent="0.25">
      <c r="A118" s="19" t="s">
        <v>250</v>
      </c>
      <c r="B118" s="19"/>
      <c r="C118" s="298" t="s">
        <v>251</v>
      </c>
      <c r="D118" s="298"/>
      <c r="E118" s="36" t="s">
        <v>252</v>
      </c>
      <c r="F118" s="19" t="s">
        <v>8</v>
      </c>
      <c r="G118" s="19" t="s">
        <v>253</v>
      </c>
      <c r="H118" s="19" t="s">
        <v>84</v>
      </c>
      <c r="I118" s="19" t="s">
        <v>85</v>
      </c>
      <c r="J118" s="19" t="s">
        <v>254</v>
      </c>
      <c r="K118" s="19" t="s">
        <v>86</v>
      </c>
    </row>
    <row r="119" spans="1:11" ht="15.75" x14ac:dyDescent="0.25">
      <c r="A119" s="319">
        <v>43934</v>
      </c>
      <c r="B119" s="41" t="s">
        <v>81</v>
      </c>
      <c r="C119" s="41" t="s">
        <v>82</v>
      </c>
      <c r="D119" s="41" t="s">
        <v>83</v>
      </c>
      <c r="E119" s="301"/>
      <c r="F119" s="302"/>
      <c r="G119" s="302"/>
      <c r="H119" s="302"/>
      <c r="I119" s="302"/>
      <c r="J119" s="302"/>
      <c r="K119" s="303"/>
    </row>
    <row r="120" spans="1:11" ht="15.75" x14ac:dyDescent="0.25">
      <c r="A120" s="319"/>
      <c r="B120" s="35">
        <v>100</v>
      </c>
      <c r="C120" s="35">
        <v>28</v>
      </c>
      <c r="D120" s="35">
        <v>1311</v>
      </c>
      <c r="E120" s="42">
        <v>43934</v>
      </c>
      <c r="F120" s="43">
        <v>0</v>
      </c>
      <c r="G120" s="44">
        <v>0</v>
      </c>
      <c r="H120" s="44">
        <v>0</v>
      </c>
      <c r="I120" s="44">
        <v>0</v>
      </c>
      <c r="J120" s="44">
        <v>1361</v>
      </c>
      <c r="K120" s="20">
        <v>1362</v>
      </c>
    </row>
    <row r="121" spans="1:11" ht="15.75" x14ac:dyDescent="0.25">
      <c r="A121" s="319"/>
      <c r="B121" s="21"/>
      <c r="C121" s="307" t="s">
        <v>255</v>
      </c>
      <c r="D121" s="307"/>
      <c r="E121" s="40" t="s">
        <v>256</v>
      </c>
      <c r="F121" s="35"/>
      <c r="G121" s="35"/>
      <c r="H121" s="35"/>
      <c r="I121" s="35"/>
      <c r="J121" s="35"/>
      <c r="K121" s="47"/>
    </row>
    <row r="122" spans="1:11" ht="15.75" x14ac:dyDescent="0.25">
      <c r="A122" s="319"/>
      <c r="B122" s="35"/>
      <c r="C122" s="41" t="s">
        <v>82</v>
      </c>
      <c r="D122" s="41" t="s">
        <v>83</v>
      </c>
      <c r="E122" s="301"/>
      <c r="F122" s="302"/>
      <c r="G122" s="302"/>
      <c r="H122" s="302"/>
      <c r="I122" s="302"/>
      <c r="J122" s="302"/>
      <c r="K122" s="303"/>
    </row>
    <row r="123" spans="1:11" ht="15.75" x14ac:dyDescent="0.25">
      <c r="A123" s="319"/>
      <c r="B123" s="35"/>
      <c r="C123" s="35">
        <v>8</v>
      </c>
      <c r="D123" s="35">
        <v>277</v>
      </c>
      <c r="E123" s="42">
        <v>43936</v>
      </c>
      <c r="F123" s="35">
        <v>0</v>
      </c>
      <c r="G123" s="44">
        <v>0</v>
      </c>
      <c r="H123" s="44">
        <v>0</v>
      </c>
      <c r="I123" s="44">
        <v>0</v>
      </c>
      <c r="J123" s="44">
        <v>277</v>
      </c>
      <c r="K123" s="20">
        <v>277</v>
      </c>
    </row>
    <row r="124" spans="1:11" ht="15.75" x14ac:dyDescent="0.25">
      <c r="A124" s="311"/>
      <c r="B124" s="312"/>
      <c r="C124" s="312"/>
      <c r="D124" s="312"/>
      <c r="E124" s="312"/>
      <c r="F124" s="312"/>
      <c r="G124" s="312"/>
      <c r="H124" s="312"/>
      <c r="I124" s="312"/>
      <c r="J124" s="312"/>
      <c r="K124" s="313"/>
    </row>
    <row r="125" spans="1:11" ht="15.75" x14ac:dyDescent="0.25">
      <c r="A125" s="19" t="s">
        <v>250</v>
      </c>
      <c r="B125" s="19"/>
      <c r="C125" s="298" t="s">
        <v>251</v>
      </c>
      <c r="D125" s="298"/>
      <c r="E125" s="36" t="s">
        <v>252</v>
      </c>
      <c r="F125" s="19" t="s">
        <v>8</v>
      </c>
      <c r="G125" s="19" t="s">
        <v>253</v>
      </c>
      <c r="H125" s="19" t="s">
        <v>84</v>
      </c>
      <c r="I125" s="19" t="s">
        <v>85</v>
      </c>
      <c r="J125" s="19" t="s">
        <v>254</v>
      </c>
      <c r="K125" s="19" t="s">
        <v>86</v>
      </c>
    </row>
    <row r="126" spans="1:11" ht="15.75" x14ac:dyDescent="0.25">
      <c r="A126" s="319">
        <v>43935</v>
      </c>
      <c r="B126" s="41" t="s">
        <v>81</v>
      </c>
      <c r="C126" s="41" t="s">
        <v>82</v>
      </c>
      <c r="D126" s="41" t="s">
        <v>83</v>
      </c>
      <c r="E126" s="301"/>
      <c r="F126" s="302"/>
      <c r="G126" s="302"/>
      <c r="H126" s="302"/>
      <c r="I126" s="302"/>
      <c r="J126" s="302"/>
      <c r="K126" s="303"/>
    </row>
    <row r="127" spans="1:11" ht="15.75" x14ac:dyDescent="0.25">
      <c r="A127" s="319"/>
      <c r="B127" s="297">
        <v>100</v>
      </c>
      <c r="C127" s="297">
        <v>18</v>
      </c>
      <c r="D127" s="297">
        <v>1382</v>
      </c>
      <c r="E127" s="319">
        <v>43935</v>
      </c>
      <c r="F127" s="297">
        <v>0</v>
      </c>
      <c r="G127" s="321">
        <v>0</v>
      </c>
      <c r="H127" s="321">
        <v>0</v>
      </c>
      <c r="I127" s="321">
        <v>0</v>
      </c>
      <c r="J127" s="321">
        <v>1432</v>
      </c>
      <c r="K127" s="44">
        <v>1222</v>
      </c>
    </row>
    <row r="128" spans="1:11" ht="15.75" x14ac:dyDescent="0.25">
      <c r="A128" s="319"/>
      <c r="B128" s="297"/>
      <c r="C128" s="297"/>
      <c r="D128" s="297"/>
      <c r="E128" s="319"/>
      <c r="F128" s="297"/>
      <c r="G128" s="321"/>
      <c r="H128" s="321"/>
      <c r="I128" s="321"/>
      <c r="J128" s="321"/>
      <c r="K128" s="44">
        <v>210</v>
      </c>
    </row>
    <row r="129" spans="1:11" ht="15.75" x14ac:dyDescent="0.25">
      <c r="A129" s="319"/>
      <c r="B129" s="297"/>
      <c r="C129" s="297"/>
      <c r="D129" s="297"/>
      <c r="E129" s="319"/>
      <c r="F129" s="297"/>
      <c r="G129" s="321"/>
      <c r="H129" s="321"/>
      <c r="I129" s="321"/>
      <c r="J129" s="321"/>
      <c r="K129" s="20">
        <f>K127+K128</f>
        <v>1432</v>
      </c>
    </row>
    <row r="130" spans="1:11" ht="15.75" x14ac:dyDescent="0.25">
      <c r="A130" s="319"/>
      <c r="B130" s="21"/>
      <c r="C130" s="307" t="s">
        <v>255</v>
      </c>
      <c r="D130" s="307"/>
      <c r="E130" s="40" t="s">
        <v>256</v>
      </c>
      <c r="F130" s="35"/>
      <c r="G130" s="35"/>
      <c r="H130" s="35"/>
      <c r="I130" s="35"/>
      <c r="J130" s="35"/>
      <c r="K130" s="47"/>
    </row>
    <row r="131" spans="1:11" ht="15.75" x14ac:dyDescent="0.25">
      <c r="A131" s="319"/>
      <c r="B131" s="35"/>
      <c r="C131" s="41" t="s">
        <v>82</v>
      </c>
      <c r="D131" s="41" t="s">
        <v>83</v>
      </c>
      <c r="E131" s="301"/>
      <c r="F131" s="302"/>
      <c r="G131" s="302"/>
      <c r="H131" s="302"/>
      <c r="I131" s="302"/>
      <c r="J131" s="302"/>
      <c r="K131" s="303"/>
    </row>
    <row r="132" spans="1:11" ht="15.75" x14ac:dyDescent="0.25">
      <c r="A132" s="319"/>
      <c r="B132" s="35"/>
      <c r="C132" s="35">
        <v>17</v>
      </c>
      <c r="D132" s="35">
        <v>283</v>
      </c>
      <c r="E132" s="42">
        <v>43936</v>
      </c>
      <c r="F132" s="35">
        <v>0</v>
      </c>
      <c r="G132" s="44">
        <v>0</v>
      </c>
      <c r="H132" s="44">
        <v>0</v>
      </c>
      <c r="I132" s="44">
        <v>0</v>
      </c>
      <c r="J132" s="44">
        <v>283</v>
      </c>
      <c r="K132" s="20">
        <v>283</v>
      </c>
    </row>
    <row r="133" spans="1:11" ht="15.75" x14ac:dyDescent="0.25">
      <c r="A133" s="311"/>
      <c r="B133" s="312"/>
      <c r="C133" s="312"/>
      <c r="D133" s="312"/>
      <c r="E133" s="312"/>
      <c r="F133" s="312"/>
      <c r="G133" s="312"/>
      <c r="H133" s="312"/>
      <c r="I133" s="312"/>
      <c r="J133" s="312"/>
      <c r="K133" s="313"/>
    </row>
    <row r="134" spans="1:11" ht="15.75" x14ac:dyDescent="0.25">
      <c r="A134" s="19" t="s">
        <v>250</v>
      </c>
      <c r="B134" s="19"/>
      <c r="C134" s="298" t="s">
        <v>251</v>
      </c>
      <c r="D134" s="298"/>
      <c r="E134" s="36" t="s">
        <v>252</v>
      </c>
      <c r="F134" s="19" t="s">
        <v>8</v>
      </c>
      <c r="G134" s="19" t="s">
        <v>253</v>
      </c>
      <c r="H134" s="19" t="s">
        <v>84</v>
      </c>
      <c r="I134" s="19" t="s">
        <v>85</v>
      </c>
      <c r="J134" s="19" t="s">
        <v>254</v>
      </c>
      <c r="K134" s="19" t="s">
        <v>86</v>
      </c>
    </row>
    <row r="135" spans="1:11" ht="15.75" x14ac:dyDescent="0.25">
      <c r="A135" s="319">
        <v>43936</v>
      </c>
      <c r="B135" s="41" t="s">
        <v>81</v>
      </c>
      <c r="C135" s="41" t="s">
        <v>82</v>
      </c>
      <c r="D135" s="41" t="s">
        <v>83</v>
      </c>
      <c r="E135" s="301"/>
      <c r="F135" s="302"/>
      <c r="G135" s="302"/>
      <c r="H135" s="302"/>
      <c r="I135" s="302"/>
      <c r="J135" s="302"/>
      <c r="K135" s="303"/>
    </row>
    <row r="136" spans="1:11" ht="15.75" x14ac:dyDescent="0.25">
      <c r="A136" s="319"/>
      <c r="B136" s="297">
        <v>100</v>
      </c>
      <c r="C136" s="297">
        <v>28</v>
      </c>
      <c r="D136" s="297">
        <v>1280</v>
      </c>
      <c r="E136" s="319">
        <v>43936</v>
      </c>
      <c r="F136" s="320">
        <v>0</v>
      </c>
      <c r="G136" s="321">
        <v>0</v>
      </c>
      <c r="H136" s="321">
        <v>0</v>
      </c>
      <c r="I136" s="321">
        <v>0</v>
      </c>
      <c r="J136" s="321">
        <v>1330</v>
      </c>
      <c r="K136" s="44">
        <v>1210</v>
      </c>
    </row>
    <row r="137" spans="1:11" ht="15.75" x14ac:dyDescent="0.25">
      <c r="A137" s="319"/>
      <c r="B137" s="297"/>
      <c r="C137" s="297"/>
      <c r="D137" s="297"/>
      <c r="E137" s="319"/>
      <c r="F137" s="320"/>
      <c r="G137" s="321"/>
      <c r="H137" s="321"/>
      <c r="I137" s="321"/>
      <c r="J137" s="321"/>
      <c r="K137" s="44">
        <v>120</v>
      </c>
    </row>
    <row r="138" spans="1:11" ht="15.75" x14ac:dyDescent="0.25">
      <c r="A138" s="319"/>
      <c r="B138" s="297"/>
      <c r="C138" s="297"/>
      <c r="D138" s="297"/>
      <c r="E138" s="319"/>
      <c r="F138" s="320"/>
      <c r="G138" s="321"/>
      <c r="H138" s="321"/>
      <c r="I138" s="321"/>
      <c r="J138" s="321"/>
      <c r="K138" s="20">
        <f>K136+K137</f>
        <v>1330</v>
      </c>
    </row>
    <row r="139" spans="1:11" ht="15.75" x14ac:dyDescent="0.25">
      <c r="A139" s="319"/>
      <c r="B139" s="21"/>
      <c r="C139" s="307" t="s">
        <v>255</v>
      </c>
      <c r="D139" s="307"/>
      <c r="E139" s="40" t="s">
        <v>256</v>
      </c>
      <c r="F139" s="35"/>
      <c r="G139" s="35"/>
      <c r="H139" s="35"/>
      <c r="I139" s="35"/>
      <c r="J139" s="35"/>
      <c r="K139" s="35"/>
    </row>
    <row r="140" spans="1:11" ht="15.75" x14ac:dyDescent="0.25">
      <c r="A140" s="319"/>
      <c r="B140" s="35"/>
      <c r="C140" s="41" t="s">
        <v>82</v>
      </c>
      <c r="D140" s="41" t="s">
        <v>83</v>
      </c>
      <c r="E140" s="301"/>
      <c r="F140" s="302"/>
      <c r="G140" s="302"/>
      <c r="H140" s="302"/>
      <c r="I140" s="302"/>
      <c r="J140" s="302"/>
      <c r="K140" s="303"/>
    </row>
    <row r="141" spans="1:11" ht="15.75" x14ac:dyDescent="0.25">
      <c r="A141" s="319"/>
      <c r="B141" s="35"/>
      <c r="C141" s="297">
        <v>19</v>
      </c>
      <c r="D141" s="297">
        <v>281</v>
      </c>
      <c r="E141" s="319">
        <v>43937</v>
      </c>
      <c r="F141" s="297">
        <v>0</v>
      </c>
      <c r="G141" s="321">
        <v>0</v>
      </c>
      <c r="H141" s="321">
        <v>0</v>
      </c>
      <c r="I141" s="321">
        <v>0</v>
      </c>
      <c r="J141" s="321">
        <v>281</v>
      </c>
      <c r="K141" s="29">
        <v>202</v>
      </c>
    </row>
    <row r="142" spans="1:11" ht="15.75" x14ac:dyDescent="0.25">
      <c r="A142" s="319"/>
      <c r="B142" s="35"/>
      <c r="C142" s="297"/>
      <c r="D142" s="297"/>
      <c r="E142" s="319"/>
      <c r="F142" s="297"/>
      <c r="G142" s="321"/>
      <c r="H142" s="321"/>
      <c r="I142" s="321"/>
      <c r="J142" s="321"/>
      <c r="K142" s="29">
        <v>80</v>
      </c>
    </row>
    <row r="143" spans="1:11" ht="15.75" x14ac:dyDescent="0.25">
      <c r="A143" s="319"/>
      <c r="B143" s="35"/>
      <c r="C143" s="297"/>
      <c r="D143" s="297"/>
      <c r="E143" s="319"/>
      <c r="F143" s="297"/>
      <c r="G143" s="321"/>
      <c r="H143" s="321"/>
      <c r="I143" s="321"/>
      <c r="J143" s="321"/>
      <c r="K143" s="20">
        <f>K141+K142</f>
        <v>282</v>
      </c>
    </row>
    <row r="144" spans="1:11" ht="15.75" x14ac:dyDescent="0.25">
      <c r="A144" s="311"/>
      <c r="B144" s="312"/>
      <c r="C144" s="312"/>
      <c r="D144" s="312"/>
      <c r="E144" s="312"/>
      <c r="F144" s="312"/>
      <c r="G144" s="312"/>
      <c r="H144" s="312"/>
      <c r="I144" s="312"/>
      <c r="J144" s="312"/>
      <c r="K144" s="313"/>
    </row>
    <row r="145" spans="1:11" ht="15.75" x14ac:dyDescent="0.25">
      <c r="A145" s="19" t="s">
        <v>250</v>
      </c>
      <c r="B145" s="19"/>
      <c r="C145" s="298" t="s">
        <v>251</v>
      </c>
      <c r="D145" s="298"/>
      <c r="E145" s="36" t="s">
        <v>252</v>
      </c>
      <c r="F145" s="19" t="s">
        <v>8</v>
      </c>
      <c r="G145" s="19" t="s">
        <v>253</v>
      </c>
      <c r="H145" s="19" t="s">
        <v>84</v>
      </c>
      <c r="I145" s="19" t="s">
        <v>85</v>
      </c>
      <c r="J145" s="19" t="s">
        <v>254</v>
      </c>
      <c r="K145" s="19" t="s">
        <v>86</v>
      </c>
    </row>
    <row r="146" spans="1:11" ht="15.75" x14ac:dyDescent="0.25">
      <c r="A146" s="319">
        <v>43937</v>
      </c>
      <c r="B146" s="41" t="s">
        <v>81</v>
      </c>
      <c r="C146" s="41" t="s">
        <v>82</v>
      </c>
      <c r="D146" s="41" t="s">
        <v>83</v>
      </c>
      <c r="E146" s="301"/>
      <c r="F146" s="302"/>
      <c r="G146" s="302"/>
      <c r="H146" s="302"/>
      <c r="I146" s="302"/>
      <c r="J146" s="302"/>
      <c r="K146" s="303"/>
    </row>
    <row r="147" spans="1:11" ht="15.75" x14ac:dyDescent="0.25">
      <c r="A147" s="319"/>
      <c r="B147" s="35">
        <v>100</v>
      </c>
      <c r="C147" s="35">
        <v>24</v>
      </c>
      <c r="D147" s="35">
        <v>1376</v>
      </c>
      <c r="E147" s="42">
        <v>43937</v>
      </c>
      <c r="F147" s="43">
        <v>0</v>
      </c>
      <c r="G147" s="44">
        <v>0</v>
      </c>
      <c r="H147" s="44">
        <v>0</v>
      </c>
      <c r="I147" s="44">
        <v>0</v>
      </c>
      <c r="J147" s="44">
        <v>1426</v>
      </c>
      <c r="K147" s="20">
        <v>1426</v>
      </c>
    </row>
    <row r="148" spans="1:11" ht="15.75" x14ac:dyDescent="0.25">
      <c r="A148" s="319"/>
      <c r="B148" s="21"/>
      <c r="C148" s="307" t="s">
        <v>255</v>
      </c>
      <c r="D148" s="307"/>
      <c r="E148" s="40" t="s">
        <v>256</v>
      </c>
      <c r="F148" s="35"/>
      <c r="G148" s="35"/>
      <c r="H148" s="35"/>
      <c r="I148" s="35"/>
      <c r="J148" s="35"/>
      <c r="K148" s="35"/>
    </row>
    <row r="149" spans="1:11" ht="15.75" x14ac:dyDescent="0.25">
      <c r="A149" s="319"/>
      <c r="B149" s="35"/>
      <c r="C149" s="41" t="s">
        <v>82</v>
      </c>
      <c r="D149" s="41" t="s">
        <v>83</v>
      </c>
      <c r="E149" s="301"/>
      <c r="F149" s="302"/>
      <c r="G149" s="302"/>
      <c r="H149" s="302"/>
      <c r="I149" s="302"/>
      <c r="J149" s="302"/>
      <c r="K149" s="303"/>
    </row>
    <row r="150" spans="1:11" ht="15.75" x14ac:dyDescent="0.25">
      <c r="A150" s="319"/>
      <c r="B150" s="35"/>
      <c r="C150" s="35">
        <v>11</v>
      </c>
      <c r="D150" s="35">
        <v>289</v>
      </c>
      <c r="E150" s="42">
        <v>43939</v>
      </c>
      <c r="F150" s="35">
        <v>0</v>
      </c>
      <c r="G150" s="44">
        <v>0</v>
      </c>
      <c r="H150" s="44">
        <v>0</v>
      </c>
      <c r="I150" s="44">
        <v>0</v>
      </c>
      <c r="J150" s="44">
        <v>289</v>
      </c>
      <c r="K150" s="20">
        <v>289</v>
      </c>
    </row>
    <row r="151" spans="1:11" ht="15.75" x14ac:dyDescent="0.25">
      <c r="A151" s="311"/>
      <c r="B151" s="312"/>
      <c r="C151" s="312"/>
      <c r="D151" s="312"/>
      <c r="E151" s="312"/>
      <c r="F151" s="312"/>
      <c r="G151" s="312"/>
      <c r="H151" s="312"/>
      <c r="I151" s="312"/>
      <c r="J151" s="312"/>
      <c r="K151" s="313"/>
    </row>
    <row r="152" spans="1:11" ht="15.75" x14ac:dyDescent="0.25">
      <c r="A152" s="19" t="s">
        <v>250</v>
      </c>
      <c r="B152" s="19"/>
      <c r="C152" s="298" t="s">
        <v>251</v>
      </c>
      <c r="D152" s="298"/>
      <c r="E152" s="36" t="s">
        <v>252</v>
      </c>
      <c r="F152" s="19" t="s">
        <v>8</v>
      </c>
      <c r="G152" s="19" t="s">
        <v>253</v>
      </c>
      <c r="H152" s="19" t="s">
        <v>84</v>
      </c>
      <c r="I152" s="19" t="s">
        <v>85</v>
      </c>
      <c r="J152" s="19" t="s">
        <v>254</v>
      </c>
      <c r="K152" s="19" t="s">
        <v>86</v>
      </c>
    </row>
    <row r="153" spans="1:11" ht="15.75" x14ac:dyDescent="0.25">
      <c r="A153" s="319">
        <v>43938</v>
      </c>
      <c r="B153" s="41" t="s">
        <v>81</v>
      </c>
      <c r="C153" s="41" t="s">
        <v>82</v>
      </c>
      <c r="D153" s="41" t="s">
        <v>83</v>
      </c>
      <c r="E153" s="301"/>
      <c r="F153" s="302"/>
      <c r="G153" s="302"/>
      <c r="H153" s="302"/>
      <c r="I153" s="302"/>
      <c r="J153" s="302"/>
      <c r="K153" s="303"/>
    </row>
    <row r="154" spans="1:11" ht="15.75" x14ac:dyDescent="0.25">
      <c r="A154" s="319"/>
      <c r="B154" s="297">
        <v>100</v>
      </c>
      <c r="C154" s="297">
        <v>29</v>
      </c>
      <c r="D154" s="297">
        <v>1371</v>
      </c>
      <c r="E154" s="319">
        <v>43938</v>
      </c>
      <c r="F154" s="320">
        <v>0</v>
      </c>
      <c r="G154" s="321">
        <v>0</v>
      </c>
      <c r="H154" s="321">
        <v>0</v>
      </c>
      <c r="I154" s="321">
        <v>0</v>
      </c>
      <c r="J154" s="321">
        <v>1421</v>
      </c>
      <c r="K154" s="44">
        <v>1402</v>
      </c>
    </row>
    <row r="155" spans="1:11" ht="15.75" x14ac:dyDescent="0.25">
      <c r="A155" s="319"/>
      <c r="B155" s="297"/>
      <c r="C155" s="297"/>
      <c r="D155" s="297"/>
      <c r="E155" s="319"/>
      <c r="F155" s="320"/>
      <c r="G155" s="321"/>
      <c r="H155" s="321"/>
      <c r="I155" s="321"/>
      <c r="J155" s="321"/>
      <c r="K155" s="44">
        <v>20</v>
      </c>
    </row>
    <row r="156" spans="1:11" ht="15.75" x14ac:dyDescent="0.25">
      <c r="A156" s="319"/>
      <c r="B156" s="297"/>
      <c r="C156" s="297"/>
      <c r="D156" s="297"/>
      <c r="E156" s="319"/>
      <c r="F156" s="320"/>
      <c r="G156" s="321"/>
      <c r="H156" s="321"/>
      <c r="I156" s="321"/>
      <c r="J156" s="321"/>
      <c r="K156" s="28">
        <f>K154+K155</f>
        <v>1422</v>
      </c>
    </row>
    <row r="157" spans="1:11" ht="15.75" x14ac:dyDescent="0.25">
      <c r="A157" s="319"/>
      <c r="B157" s="21"/>
      <c r="C157" s="307" t="s">
        <v>255</v>
      </c>
      <c r="D157" s="307"/>
      <c r="E157" s="40" t="s">
        <v>256</v>
      </c>
      <c r="F157" s="35"/>
      <c r="G157" s="35"/>
      <c r="H157" s="35"/>
      <c r="I157" s="35"/>
      <c r="J157" s="35"/>
      <c r="K157" s="35"/>
    </row>
    <row r="158" spans="1:11" ht="15.75" x14ac:dyDescent="0.25">
      <c r="A158" s="319"/>
      <c r="B158" s="35"/>
      <c r="C158" s="41" t="s">
        <v>82</v>
      </c>
      <c r="D158" s="41" t="s">
        <v>83</v>
      </c>
      <c r="E158" s="301"/>
      <c r="F158" s="302"/>
      <c r="G158" s="302"/>
      <c r="H158" s="302"/>
      <c r="I158" s="302"/>
      <c r="J158" s="302"/>
      <c r="K158" s="303"/>
    </row>
    <row r="159" spans="1:11" ht="15.75" x14ac:dyDescent="0.25">
      <c r="A159" s="319"/>
      <c r="B159" s="35"/>
      <c r="C159" s="35">
        <v>10</v>
      </c>
      <c r="D159" s="35">
        <v>290</v>
      </c>
      <c r="E159" s="42">
        <v>43939</v>
      </c>
      <c r="F159" s="35">
        <v>0</v>
      </c>
      <c r="G159" s="44">
        <v>0</v>
      </c>
      <c r="H159" s="44">
        <v>0</v>
      </c>
      <c r="I159" s="44">
        <v>0</v>
      </c>
      <c r="J159" s="44">
        <v>290</v>
      </c>
      <c r="K159" s="20">
        <v>290</v>
      </c>
    </row>
    <row r="160" spans="1:11" ht="15.75" x14ac:dyDescent="0.25">
      <c r="A160" s="311"/>
      <c r="B160" s="312"/>
      <c r="C160" s="312"/>
      <c r="D160" s="312"/>
      <c r="E160" s="312"/>
      <c r="F160" s="312"/>
      <c r="G160" s="312"/>
      <c r="H160" s="312"/>
      <c r="I160" s="312"/>
      <c r="J160" s="312"/>
      <c r="K160" s="313"/>
    </row>
    <row r="161" spans="1:11" ht="15.75" x14ac:dyDescent="0.25">
      <c r="A161" s="19" t="s">
        <v>250</v>
      </c>
      <c r="B161" s="19"/>
      <c r="C161" s="298" t="s">
        <v>251</v>
      </c>
      <c r="D161" s="298"/>
      <c r="E161" s="36" t="s">
        <v>252</v>
      </c>
      <c r="F161" s="19" t="s">
        <v>8</v>
      </c>
      <c r="G161" s="19" t="s">
        <v>253</v>
      </c>
      <c r="H161" s="19" t="s">
        <v>84</v>
      </c>
      <c r="I161" s="19" t="s">
        <v>85</v>
      </c>
      <c r="J161" s="19" t="s">
        <v>254</v>
      </c>
      <c r="K161" s="19" t="s">
        <v>86</v>
      </c>
    </row>
    <row r="162" spans="1:11" ht="15.75" x14ac:dyDescent="0.25">
      <c r="A162" s="319">
        <v>43939</v>
      </c>
      <c r="B162" s="41" t="s">
        <v>81</v>
      </c>
      <c r="C162" s="41" t="s">
        <v>82</v>
      </c>
      <c r="D162" s="41" t="s">
        <v>83</v>
      </c>
      <c r="E162" s="301"/>
      <c r="F162" s="302"/>
      <c r="G162" s="302"/>
      <c r="H162" s="302"/>
      <c r="I162" s="302"/>
      <c r="J162" s="302"/>
      <c r="K162" s="303"/>
    </row>
    <row r="163" spans="1:11" ht="15.75" x14ac:dyDescent="0.25">
      <c r="A163" s="319"/>
      <c r="B163" s="35">
        <v>100</v>
      </c>
      <c r="C163" s="35">
        <v>17</v>
      </c>
      <c r="D163" s="35">
        <v>1024</v>
      </c>
      <c r="E163" s="42">
        <v>43939</v>
      </c>
      <c r="F163" s="43">
        <v>0</v>
      </c>
      <c r="G163" s="44">
        <v>0</v>
      </c>
      <c r="H163" s="44">
        <f>-I16</f>
        <v>0</v>
      </c>
      <c r="I163" s="44">
        <v>0</v>
      </c>
      <c r="J163" s="44">
        <v>1074</v>
      </c>
      <c r="K163" s="20">
        <v>1070</v>
      </c>
    </row>
    <row r="164" spans="1:11" ht="15.75" x14ac:dyDescent="0.25">
      <c r="A164" s="319"/>
      <c r="B164" s="21"/>
      <c r="C164" s="307" t="s">
        <v>255</v>
      </c>
      <c r="D164" s="307"/>
      <c r="E164" s="40" t="s">
        <v>256</v>
      </c>
      <c r="F164" s="35"/>
      <c r="G164" s="35"/>
      <c r="H164" s="35"/>
      <c r="I164" s="35"/>
      <c r="J164" s="35"/>
      <c r="K164" s="35"/>
    </row>
    <row r="165" spans="1:11" ht="15.75" x14ac:dyDescent="0.25">
      <c r="A165" s="319"/>
      <c r="B165" s="35"/>
      <c r="C165" s="41" t="s">
        <v>82</v>
      </c>
      <c r="D165" s="41" t="s">
        <v>83</v>
      </c>
      <c r="E165" s="301"/>
      <c r="F165" s="302"/>
      <c r="G165" s="302"/>
      <c r="H165" s="302"/>
      <c r="I165" s="302"/>
      <c r="J165" s="302"/>
      <c r="K165" s="303"/>
    </row>
    <row r="166" spans="1:11" ht="15.75" x14ac:dyDescent="0.25">
      <c r="A166" s="319"/>
      <c r="B166" s="35"/>
      <c r="C166" s="308">
        <v>10</v>
      </c>
      <c r="D166" s="308">
        <v>279</v>
      </c>
      <c r="E166" s="304">
        <v>43941</v>
      </c>
      <c r="F166" s="308">
        <v>0</v>
      </c>
      <c r="G166" s="294">
        <v>0</v>
      </c>
      <c r="H166" s="294">
        <v>0</v>
      </c>
      <c r="I166" s="294">
        <v>0</v>
      </c>
      <c r="J166" s="294">
        <v>279</v>
      </c>
      <c r="K166" s="44">
        <v>12</v>
      </c>
    </row>
    <row r="167" spans="1:11" ht="15.75" x14ac:dyDescent="0.25">
      <c r="A167" s="319"/>
      <c r="B167" s="35"/>
      <c r="C167" s="309"/>
      <c r="D167" s="309"/>
      <c r="E167" s="305"/>
      <c r="F167" s="309"/>
      <c r="G167" s="295"/>
      <c r="H167" s="295"/>
      <c r="I167" s="295"/>
      <c r="J167" s="295"/>
      <c r="K167" s="44">
        <v>267</v>
      </c>
    </row>
    <row r="168" spans="1:11" ht="15.75" x14ac:dyDescent="0.25">
      <c r="A168" s="319"/>
      <c r="B168" s="35"/>
      <c r="C168" s="310"/>
      <c r="D168" s="310"/>
      <c r="E168" s="306"/>
      <c r="F168" s="310"/>
      <c r="G168" s="296"/>
      <c r="H168" s="296"/>
      <c r="I168" s="296"/>
      <c r="J168" s="296"/>
      <c r="K168" s="20">
        <f>K166+K167</f>
        <v>279</v>
      </c>
    </row>
    <row r="169" spans="1:11" ht="15.75" x14ac:dyDescent="0.25">
      <c r="A169" s="311"/>
      <c r="B169" s="312"/>
      <c r="C169" s="312"/>
      <c r="D169" s="312"/>
      <c r="E169" s="312"/>
      <c r="F169" s="312"/>
      <c r="G169" s="312"/>
      <c r="H169" s="312"/>
      <c r="I169" s="312"/>
      <c r="J169" s="312"/>
      <c r="K169" s="313"/>
    </row>
    <row r="170" spans="1:11" ht="15.75" x14ac:dyDescent="0.25">
      <c r="A170" s="19" t="s">
        <v>250</v>
      </c>
      <c r="B170" s="19"/>
      <c r="C170" s="298" t="s">
        <v>251</v>
      </c>
      <c r="D170" s="298"/>
      <c r="E170" s="36" t="s">
        <v>252</v>
      </c>
      <c r="F170" s="19" t="s">
        <v>8</v>
      </c>
      <c r="G170" s="19" t="s">
        <v>253</v>
      </c>
      <c r="H170" s="19" t="s">
        <v>84</v>
      </c>
      <c r="I170" s="19" t="s">
        <v>85</v>
      </c>
      <c r="J170" s="19" t="s">
        <v>254</v>
      </c>
      <c r="K170" s="19" t="s">
        <v>86</v>
      </c>
    </row>
    <row r="171" spans="1:11" ht="15.75" x14ac:dyDescent="0.25">
      <c r="A171" s="319">
        <v>43940</v>
      </c>
      <c r="B171" s="41" t="s">
        <v>81</v>
      </c>
      <c r="C171" s="41" t="s">
        <v>82</v>
      </c>
      <c r="D171" s="41" t="s">
        <v>83</v>
      </c>
      <c r="E171" s="301"/>
      <c r="F171" s="302"/>
      <c r="G171" s="302"/>
      <c r="H171" s="302"/>
      <c r="I171" s="302"/>
      <c r="J171" s="302"/>
      <c r="K171" s="303"/>
    </row>
    <row r="172" spans="1:11" ht="15.75" x14ac:dyDescent="0.25">
      <c r="A172" s="319"/>
      <c r="B172" s="35">
        <v>74</v>
      </c>
      <c r="C172" s="35">
        <v>14</v>
      </c>
      <c r="D172" s="35">
        <v>792</v>
      </c>
      <c r="E172" s="42">
        <v>43941</v>
      </c>
      <c r="F172" s="43">
        <v>0</v>
      </c>
      <c r="G172" s="44">
        <v>0</v>
      </c>
      <c r="H172" s="44">
        <v>0</v>
      </c>
      <c r="I172" s="44">
        <v>0</v>
      </c>
      <c r="J172" s="44">
        <v>829</v>
      </c>
      <c r="K172" s="20">
        <v>832</v>
      </c>
    </row>
    <row r="173" spans="1:11" ht="15.75" x14ac:dyDescent="0.25">
      <c r="A173" s="319"/>
      <c r="B173" s="21"/>
      <c r="C173" s="307" t="s">
        <v>255</v>
      </c>
      <c r="D173" s="307"/>
      <c r="E173" s="40" t="s">
        <v>256</v>
      </c>
      <c r="F173" s="35"/>
      <c r="G173" s="35"/>
      <c r="H173" s="35"/>
      <c r="I173" s="35"/>
      <c r="J173" s="35"/>
      <c r="K173" s="35"/>
    </row>
    <row r="174" spans="1:11" ht="15.75" x14ac:dyDescent="0.25">
      <c r="A174" s="319"/>
      <c r="B174" s="35"/>
      <c r="C174" s="41" t="s">
        <v>82</v>
      </c>
      <c r="D174" s="41" t="s">
        <v>83</v>
      </c>
      <c r="E174" s="301"/>
      <c r="F174" s="302"/>
      <c r="G174" s="302"/>
      <c r="H174" s="302"/>
      <c r="I174" s="302"/>
      <c r="J174" s="302"/>
      <c r="K174" s="303"/>
    </row>
    <row r="175" spans="1:11" ht="15.75" x14ac:dyDescent="0.25">
      <c r="A175" s="319"/>
      <c r="B175" s="35"/>
      <c r="C175" s="35">
        <v>2</v>
      </c>
      <c r="D175" s="35">
        <v>156</v>
      </c>
      <c r="E175" s="42">
        <v>43941</v>
      </c>
      <c r="F175" s="35">
        <v>0</v>
      </c>
      <c r="G175" s="44">
        <v>0</v>
      </c>
      <c r="H175" s="44">
        <v>0</v>
      </c>
      <c r="I175" s="44">
        <v>0</v>
      </c>
      <c r="J175" s="44">
        <v>156</v>
      </c>
      <c r="K175" s="20">
        <v>156</v>
      </c>
    </row>
    <row r="176" spans="1:11" ht="15.75" x14ac:dyDescent="0.25">
      <c r="A176" s="311"/>
      <c r="B176" s="312"/>
      <c r="C176" s="312"/>
      <c r="D176" s="312"/>
      <c r="E176" s="312"/>
      <c r="F176" s="312"/>
      <c r="G176" s="312"/>
      <c r="H176" s="312"/>
      <c r="I176" s="312"/>
      <c r="J176" s="312"/>
      <c r="K176" s="313"/>
    </row>
    <row r="177" spans="1:11" ht="15.75" x14ac:dyDescent="0.25">
      <c r="A177" s="19" t="s">
        <v>250</v>
      </c>
      <c r="B177" s="19"/>
      <c r="C177" s="298" t="s">
        <v>251</v>
      </c>
      <c r="D177" s="298"/>
      <c r="E177" s="36" t="s">
        <v>252</v>
      </c>
      <c r="F177" s="19" t="s">
        <v>8</v>
      </c>
      <c r="G177" s="19" t="s">
        <v>253</v>
      </c>
      <c r="H177" s="19" t="s">
        <v>84</v>
      </c>
      <c r="I177" s="19" t="s">
        <v>85</v>
      </c>
      <c r="J177" s="19" t="s">
        <v>254</v>
      </c>
      <c r="K177" s="19" t="s">
        <v>86</v>
      </c>
    </row>
    <row r="178" spans="1:11" ht="15.75" x14ac:dyDescent="0.25">
      <c r="A178" s="319">
        <v>43941</v>
      </c>
      <c r="B178" s="41" t="s">
        <v>81</v>
      </c>
      <c r="C178" s="41" t="s">
        <v>82</v>
      </c>
      <c r="D178" s="41" t="s">
        <v>83</v>
      </c>
      <c r="E178" s="301"/>
      <c r="F178" s="302"/>
      <c r="G178" s="302"/>
      <c r="H178" s="302"/>
      <c r="I178" s="302"/>
      <c r="J178" s="302"/>
      <c r="K178" s="303"/>
    </row>
    <row r="179" spans="1:11" ht="15.75" x14ac:dyDescent="0.25">
      <c r="A179" s="319"/>
      <c r="B179" s="35">
        <v>100</v>
      </c>
      <c r="C179" s="35">
        <v>34</v>
      </c>
      <c r="D179" s="35">
        <v>1286</v>
      </c>
      <c r="E179" s="42">
        <v>43941</v>
      </c>
      <c r="F179" s="314">
        <v>0</v>
      </c>
      <c r="G179" s="294">
        <v>0</v>
      </c>
      <c r="H179" s="294">
        <v>0</v>
      </c>
      <c r="I179" s="294">
        <v>0</v>
      </c>
      <c r="J179" s="294">
        <v>1336</v>
      </c>
      <c r="K179" s="44">
        <v>1296</v>
      </c>
    </row>
    <row r="180" spans="1:11" ht="15.75" x14ac:dyDescent="0.25">
      <c r="A180" s="319"/>
      <c r="B180" s="41"/>
      <c r="C180" s="41"/>
      <c r="D180" s="41"/>
      <c r="E180" s="35"/>
      <c r="F180" s="315"/>
      <c r="G180" s="295"/>
      <c r="H180" s="295"/>
      <c r="I180" s="295"/>
      <c r="J180" s="295"/>
      <c r="K180" s="44">
        <v>40</v>
      </c>
    </row>
    <row r="181" spans="1:11" ht="15.75" x14ac:dyDescent="0.25">
      <c r="A181" s="319"/>
      <c r="B181" s="47"/>
      <c r="C181" s="47"/>
      <c r="D181" s="47"/>
      <c r="E181" s="47"/>
      <c r="F181" s="316"/>
      <c r="G181" s="296"/>
      <c r="H181" s="296"/>
      <c r="I181" s="296"/>
      <c r="J181" s="296"/>
      <c r="K181" s="20">
        <f>K179+K180</f>
        <v>1336</v>
      </c>
    </row>
    <row r="182" spans="1:11" ht="15.75" x14ac:dyDescent="0.25">
      <c r="A182" s="319"/>
      <c r="B182" s="21"/>
      <c r="C182" s="307" t="s">
        <v>255</v>
      </c>
      <c r="D182" s="307"/>
      <c r="E182" s="40" t="s">
        <v>256</v>
      </c>
      <c r="F182" s="35"/>
      <c r="G182" s="35"/>
      <c r="H182" s="35"/>
      <c r="I182" s="35"/>
      <c r="J182" s="35"/>
      <c r="K182" s="35"/>
    </row>
    <row r="183" spans="1:11" ht="15.75" x14ac:dyDescent="0.25">
      <c r="A183" s="319"/>
      <c r="B183" s="35"/>
      <c r="C183" s="41" t="s">
        <v>82</v>
      </c>
      <c r="D183" s="41" t="s">
        <v>83</v>
      </c>
      <c r="E183" s="301"/>
      <c r="F183" s="302"/>
      <c r="G183" s="302"/>
      <c r="H183" s="302"/>
      <c r="I183" s="302"/>
      <c r="J183" s="302"/>
      <c r="K183" s="303"/>
    </row>
    <row r="184" spans="1:11" ht="15.75" x14ac:dyDescent="0.25">
      <c r="A184" s="319"/>
      <c r="B184" s="35"/>
      <c r="C184" s="35">
        <v>15</v>
      </c>
      <c r="D184" s="35">
        <v>285</v>
      </c>
      <c r="E184" s="42">
        <v>43942</v>
      </c>
      <c r="F184" s="35">
        <v>0</v>
      </c>
      <c r="G184" s="44">
        <v>0</v>
      </c>
      <c r="H184" s="44">
        <v>0</v>
      </c>
      <c r="I184" s="44">
        <v>0</v>
      </c>
      <c r="J184" s="44">
        <v>285</v>
      </c>
      <c r="K184" s="20">
        <v>284</v>
      </c>
    </row>
    <row r="185" spans="1:11" ht="15.75" x14ac:dyDescent="0.25">
      <c r="A185" s="311"/>
      <c r="B185" s="312"/>
      <c r="C185" s="312"/>
      <c r="D185" s="312"/>
      <c r="E185" s="312"/>
      <c r="F185" s="312"/>
      <c r="G185" s="312"/>
      <c r="H185" s="312"/>
      <c r="I185" s="312"/>
      <c r="J185" s="312"/>
      <c r="K185" s="313"/>
    </row>
    <row r="186" spans="1:11" ht="15.75" x14ac:dyDescent="0.25">
      <c r="A186" s="19" t="s">
        <v>250</v>
      </c>
      <c r="B186" s="19"/>
      <c r="C186" s="298" t="s">
        <v>251</v>
      </c>
      <c r="D186" s="298"/>
      <c r="E186" s="36" t="s">
        <v>252</v>
      </c>
      <c r="F186" s="19" t="s">
        <v>8</v>
      </c>
      <c r="G186" s="19" t="s">
        <v>253</v>
      </c>
      <c r="H186" s="19" t="s">
        <v>84</v>
      </c>
      <c r="I186" s="19" t="s">
        <v>85</v>
      </c>
      <c r="J186" s="19" t="s">
        <v>254</v>
      </c>
      <c r="K186" s="19" t="s">
        <v>86</v>
      </c>
    </row>
    <row r="187" spans="1:11" ht="15.75" x14ac:dyDescent="0.25">
      <c r="A187" s="319" t="s">
        <v>257</v>
      </c>
      <c r="B187" s="41" t="s">
        <v>81</v>
      </c>
      <c r="C187" s="41" t="s">
        <v>82</v>
      </c>
      <c r="D187" s="41" t="s">
        <v>83</v>
      </c>
      <c r="E187" s="301"/>
      <c r="F187" s="302"/>
      <c r="G187" s="302"/>
      <c r="H187" s="302"/>
      <c r="I187" s="302"/>
      <c r="J187" s="302"/>
      <c r="K187" s="303"/>
    </row>
    <row r="188" spans="1:11" ht="15.75" x14ac:dyDescent="0.25">
      <c r="A188" s="319"/>
      <c r="B188" s="35">
        <v>100</v>
      </c>
      <c r="C188" s="35">
        <v>11</v>
      </c>
      <c r="D188" s="35">
        <v>1119</v>
      </c>
      <c r="E188" s="42">
        <v>43942</v>
      </c>
      <c r="F188" s="43">
        <v>0</v>
      </c>
      <c r="G188" s="44">
        <v>0</v>
      </c>
      <c r="H188" s="44">
        <v>0</v>
      </c>
      <c r="I188" s="44">
        <v>0</v>
      </c>
      <c r="J188" s="44">
        <v>1169</v>
      </c>
      <c r="K188" s="20">
        <v>1170</v>
      </c>
    </row>
    <row r="189" spans="1:11" ht="15.75" x14ac:dyDescent="0.25">
      <c r="A189" s="319"/>
      <c r="B189" s="21"/>
      <c r="C189" s="307" t="s">
        <v>255</v>
      </c>
      <c r="D189" s="307"/>
      <c r="E189" s="40" t="s">
        <v>256</v>
      </c>
      <c r="F189" s="35"/>
      <c r="G189" s="35"/>
      <c r="H189" s="35"/>
      <c r="I189" s="35"/>
      <c r="J189" s="35"/>
      <c r="K189" s="35"/>
    </row>
    <row r="190" spans="1:11" ht="15.75" x14ac:dyDescent="0.25">
      <c r="A190" s="319"/>
      <c r="B190" s="35"/>
      <c r="C190" s="41" t="s">
        <v>82</v>
      </c>
      <c r="D190" s="41" t="s">
        <v>83</v>
      </c>
      <c r="E190" s="301"/>
      <c r="F190" s="302"/>
      <c r="G190" s="302"/>
      <c r="H190" s="302"/>
      <c r="I190" s="302"/>
      <c r="J190" s="302"/>
      <c r="K190" s="303"/>
    </row>
    <row r="191" spans="1:11" ht="15.75" x14ac:dyDescent="0.25">
      <c r="A191" s="319"/>
      <c r="B191" s="35"/>
      <c r="C191" s="35">
        <v>2</v>
      </c>
      <c r="D191" s="35">
        <v>212</v>
      </c>
      <c r="E191" s="42">
        <v>43943</v>
      </c>
      <c r="F191" s="35">
        <v>0</v>
      </c>
      <c r="G191" s="44">
        <v>0</v>
      </c>
      <c r="H191" s="44">
        <v>0</v>
      </c>
      <c r="I191" s="44">
        <v>0</v>
      </c>
      <c r="J191" s="44">
        <v>212</v>
      </c>
      <c r="K191" s="20">
        <v>212</v>
      </c>
    </row>
    <row r="192" spans="1:11" ht="15.75" x14ac:dyDescent="0.25">
      <c r="A192" s="311"/>
      <c r="B192" s="312"/>
      <c r="C192" s="312"/>
      <c r="D192" s="312"/>
      <c r="E192" s="312"/>
      <c r="F192" s="312"/>
      <c r="G192" s="312"/>
      <c r="H192" s="312"/>
      <c r="I192" s="312"/>
      <c r="J192" s="312"/>
      <c r="K192" s="313"/>
    </row>
    <row r="193" spans="1:11" ht="15.75" x14ac:dyDescent="0.25">
      <c r="A193" s="19" t="s">
        <v>250</v>
      </c>
      <c r="B193" s="19"/>
      <c r="C193" s="298" t="s">
        <v>251</v>
      </c>
      <c r="D193" s="298"/>
      <c r="E193" s="36" t="s">
        <v>252</v>
      </c>
      <c r="F193" s="19" t="s">
        <v>8</v>
      </c>
      <c r="G193" s="19" t="s">
        <v>253</v>
      </c>
      <c r="H193" s="19" t="s">
        <v>84</v>
      </c>
      <c r="I193" s="19" t="s">
        <v>85</v>
      </c>
      <c r="J193" s="19" t="s">
        <v>254</v>
      </c>
      <c r="K193" s="19" t="s">
        <v>86</v>
      </c>
    </row>
    <row r="194" spans="1:11" ht="15.75" x14ac:dyDescent="0.25">
      <c r="A194" s="319">
        <v>43943</v>
      </c>
      <c r="B194" s="41" t="s">
        <v>81</v>
      </c>
      <c r="C194" s="41" t="s">
        <v>82</v>
      </c>
      <c r="D194" s="41" t="s">
        <v>83</v>
      </c>
      <c r="E194" s="301"/>
      <c r="F194" s="302"/>
      <c r="G194" s="302"/>
      <c r="H194" s="302"/>
      <c r="I194" s="302"/>
      <c r="J194" s="302"/>
      <c r="K194" s="303"/>
    </row>
    <row r="195" spans="1:11" ht="15.75" x14ac:dyDescent="0.25">
      <c r="A195" s="319"/>
      <c r="B195" s="308">
        <v>100</v>
      </c>
      <c r="C195" s="308">
        <v>34</v>
      </c>
      <c r="D195" s="308">
        <v>1366</v>
      </c>
      <c r="E195" s="304">
        <v>43943</v>
      </c>
      <c r="F195" s="314">
        <v>0</v>
      </c>
      <c r="G195" s="294">
        <v>0</v>
      </c>
      <c r="H195" s="294">
        <v>0</v>
      </c>
      <c r="I195" s="294">
        <v>0</v>
      </c>
      <c r="J195" s="294">
        <v>1416</v>
      </c>
      <c r="K195" s="44">
        <v>1376</v>
      </c>
    </row>
    <row r="196" spans="1:11" ht="15.75" x14ac:dyDescent="0.25">
      <c r="A196" s="319"/>
      <c r="B196" s="309"/>
      <c r="C196" s="309"/>
      <c r="D196" s="309"/>
      <c r="E196" s="305"/>
      <c r="F196" s="315"/>
      <c r="G196" s="295"/>
      <c r="H196" s="295"/>
      <c r="I196" s="295"/>
      <c r="J196" s="295"/>
      <c r="K196" s="44">
        <v>40</v>
      </c>
    </row>
    <row r="197" spans="1:11" ht="15.75" x14ac:dyDescent="0.25">
      <c r="A197" s="319"/>
      <c r="B197" s="310"/>
      <c r="C197" s="310"/>
      <c r="D197" s="310"/>
      <c r="E197" s="306"/>
      <c r="F197" s="316"/>
      <c r="G197" s="296"/>
      <c r="H197" s="296"/>
      <c r="I197" s="296"/>
      <c r="J197" s="296"/>
      <c r="K197" s="28">
        <f>K195+K196</f>
        <v>1416</v>
      </c>
    </row>
    <row r="198" spans="1:11" ht="15.75" x14ac:dyDescent="0.25">
      <c r="A198" s="319"/>
      <c r="B198" s="21"/>
      <c r="C198" s="307" t="s">
        <v>255</v>
      </c>
      <c r="D198" s="307"/>
      <c r="E198" s="40" t="s">
        <v>256</v>
      </c>
      <c r="F198" s="35"/>
      <c r="G198" s="35"/>
      <c r="H198" s="35"/>
      <c r="I198" s="35"/>
      <c r="J198" s="35"/>
      <c r="K198" s="35"/>
    </row>
    <row r="199" spans="1:11" ht="15.75" x14ac:dyDescent="0.25">
      <c r="A199" s="319"/>
      <c r="B199" s="35"/>
      <c r="C199" s="41" t="s">
        <v>82</v>
      </c>
      <c r="D199" s="41" t="s">
        <v>83</v>
      </c>
      <c r="E199" s="301"/>
      <c r="F199" s="302"/>
      <c r="G199" s="302"/>
      <c r="H199" s="302"/>
      <c r="I199" s="302"/>
      <c r="J199" s="302"/>
      <c r="K199" s="303"/>
    </row>
    <row r="200" spans="1:11" ht="15.75" x14ac:dyDescent="0.25">
      <c r="A200" s="319"/>
      <c r="B200" s="35"/>
      <c r="C200" s="35">
        <v>9</v>
      </c>
      <c r="D200" s="35">
        <v>291</v>
      </c>
      <c r="E200" s="42">
        <v>43944</v>
      </c>
      <c r="F200" s="35">
        <v>0</v>
      </c>
      <c r="G200" s="44">
        <v>0</v>
      </c>
      <c r="H200" s="44">
        <v>0</v>
      </c>
      <c r="I200" s="44">
        <v>0</v>
      </c>
      <c r="J200" s="44">
        <v>291</v>
      </c>
      <c r="K200" s="20">
        <v>291</v>
      </c>
    </row>
    <row r="201" spans="1:11" ht="15.75" x14ac:dyDescent="0.25">
      <c r="A201" s="311"/>
      <c r="B201" s="312"/>
      <c r="C201" s="312"/>
      <c r="D201" s="312"/>
      <c r="E201" s="312"/>
      <c r="F201" s="312"/>
      <c r="G201" s="312"/>
      <c r="H201" s="312"/>
      <c r="I201" s="312"/>
      <c r="J201" s="312"/>
      <c r="K201" s="313"/>
    </row>
    <row r="202" spans="1:11" ht="15.75" x14ac:dyDescent="0.25">
      <c r="A202" s="19" t="s">
        <v>250</v>
      </c>
      <c r="B202" s="19"/>
      <c r="C202" s="298" t="s">
        <v>251</v>
      </c>
      <c r="D202" s="298"/>
      <c r="E202" s="36" t="s">
        <v>252</v>
      </c>
      <c r="F202" s="19" t="s">
        <v>8</v>
      </c>
      <c r="G202" s="19" t="s">
        <v>253</v>
      </c>
      <c r="H202" s="19" t="s">
        <v>84</v>
      </c>
      <c r="I202" s="19" t="s">
        <v>85</v>
      </c>
      <c r="J202" s="19" t="s">
        <v>254</v>
      </c>
      <c r="K202" s="19" t="s">
        <v>86</v>
      </c>
    </row>
    <row r="203" spans="1:11" ht="15.75" x14ac:dyDescent="0.25">
      <c r="A203" s="319">
        <v>43944</v>
      </c>
      <c r="B203" s="41" t="s">
        <v>81</v>
      </c>
      <c r="C203" s="41" t="s">
        <v>82</v>
      </c>
      <c r="D203" s="41" t="s">
        <v>83</v>
      </c>
      <c r="E203" s="301"/>
      <c r="F203" s="302"/>
      <c r="G203" s="302"/>
      <c r="H203" s="302"/>
      <c r="I203" s="302"/>
      <c r="J203" s="302"/>
      <c r="K203" s="303"/>
    </row>
    <row r="204" spans="1:11" ht="15.75" x14ac:dyDescent="0.25">
      <c r="A204" s="319"/>
      <c r="B204" s="35">
        <v>100</v>
      </c>
      <c r="C204" s="35">
        <v>10</v>
      </c>
      <c r="D204" s="35">
        <v>1369</v>
      </c>
      <c r="E204" s="304">
        <v>43944</v>
      </c>
      <c r="F204" s="314">
        <v>0</v>
      </c>
      <c r="G204" s="294">
        <v>0</v>
      </c>
      <c r="H204" s="294">
        <v>0</v>
      </c>
      <c r="I204" s="294">
        <v>0</v>
      </c>
      <c r="J204" s="294">
        <v>1419</v>
      </c>
      <c r="K204" s="44">
        <v>1380</v>
      </c>
    </row>
    <row r="205" spans="1:11" ht="15.75" x14ac:dyDescent="0.25">
      <c r="A205" s="319"/>
      <c r="B205" s="41"/>
      <c r="C205" s="41"/>
      <c r="D205" s="41"/>
      <c r="E205" s="305"/>
      <c r="F205" s="315"/>
      <c r="G205" s="295"/>
      <c r="H205" s="295"/>
      <c r="I205" s="295"/>
      <c r="J205" s="295"/>
      <c r="K205" s="44">
        <v>40</v>
      </c>
    </row>
    <row r="206" spans="1:11" ht="15.75" x14ac:dyDescent="0.25">
      <c r="A206" s="319"/>
      <c r="B206" s="47"/>
      <c r="C206" s="47"/>
      <c r="D206" s="47"/>
      <c r="E206" s="306"/>
      <c r="F206" s="316"/>
      <c r="G206" s="296"/>
      <c r="H206" s="296"/>
      <c r="I206" s="296"/>
      <c r="J206" s="296"/>
      <c r="K206" s="28">
        <f>K204+K205</f>
        <v>1420</v>
      </c>
    </row>
    <row r="207" spans="1:11" ht="15.75" x14ac:dyDescent="0.25">
      <c r="A207" s="319"/>
      <c r="B207" s="21"/>
      <c r="C207" s="307" t="s">
        <v>255</v>
      </c>
      <c r="D207" s="307"/>
      <c r="E207" s="40" t="s">
        <v>256</v>
      </c>
      <c r="F207" s="35"/>
      <c r="G207" s="35"/>
      <c r="H207" s="35"/>
      <c r="I207" s="35"/>
      <c r="J207" s="35"/>
      <c r="K207" s="35"/>
    </row>
    <row r="208" spans="1:11" ht="15.75" x14ac:dyDescent="0.25">
      <c r="A208" s="319"/>
      <c r="B208" s="35"/>
      <c r="C208" s="41" t="s">
        <v>82</v>
      </c>
      <c r="D208" s="41" t="s">
        <v>83</v>
      </c>
      <c r="E208" s="301"/>
      <c r="F208" s="302"/>
      <c r="G208" s="302"/>
      <c r="H208" s="302"/>
      <c r="I208" s="302"/>
      <c r="J208" s="302"/>
      <c r="K208" s="303"/>
    </row>
    <row r="209" spans="1:11" ht="15.75" x14ac:dyDescent="0.25">
      <c r="A209" s="319"/>
      <c r="B209" s="35"/>
      <c r="C209" s="35">
        <v>12</v>
      </c>
      <c r="D209" s="35">
        <v>288</v>
      </c>
      <c r="E209" s="42"/>
      <c r="F209" s="35">
        <v>0</v>
      </c>
      <c r="G209" s="44">
        <v>0</v>
      </c>
      <c r="H209" s="44">
        <v>0</v>
      </c>
      <c r="I209" s="44">
        <v>0</v>
      </c>
      <c r="J209" s="44">
        <v>288</v>
      </c>
      <c r="K209" s="20">
        <v>288</v>
      </c>
    </row>
    <row r="210" spans="1:11" ht="15.75" x14ac:dyDescent="0.25">
      <c r="A210" s="311"/>
      <c r="B210" s="312"/>
      <c r="C210" s="312"/>
      <c r="D210" s="312"/>
      <c r="E210" s="312"/>
      <c r="F210" s="312"/>
      <c r="G210" s="312"/>
      <c r="H210" s="312"/>
      <c r="I210" s="312"/>
      <c r="J210" s="312"/>
      <c r="K210" s="313"/>
    </row>
    <row r="211" spans="1:11" ht="15.75" x14ac:dyDescent="0.25">
      <c r="A211" s="19" t="s">
        <v>250</v>
      </c>
      <c r="B211" s="19"/>
      <c r="C211" s="298" t="s">
        <v>251</v>
      </c>
      <c r="D211" s="298"/>
      <c r="E211" s="36" t="s">
        <v>252</v>
      </c>
      <c r="F211" s="19" t="s">
        <v>8</v>
      </c>
      <c r="G211" s="19" t="s">
        <v>253</v>
      </c>
      <c r="H211" s="19" t="s">
        <v>84</v>
      </c>
      <c r="I211" s="19" t="s">
        <v>85</v>
      </c>
      <c r="J211" s="19" t="s">
        <v>254</v>
      </c>
      <c r="K211" s="19" t="s">
        <v>86</v>
      </c>
    </row>
    <row r="212" spans="1:11" ht="15.75" x14ac:dyDescent="0.25">
      <c r="A212" s="319">
        <v>43945</v>
      </c>
      <c r="B212" s="41" t="s">
        <v>81</v>
      </c>
      <c r="C212" s="41" t="s">
        <v>82</v>
      </c>
      <c r="D212" s="41" t="s">
        <v>83</v>
      </c>
      <c r="E212" s="301"/>
      <c r="F212" s="302"/>
      <c r="G212" s="302"/>
      <c r="H212" s="302"/>
      <c r="I212" s="302"/>
      <c r="J212" s="302"/>
      <c r="K212" s="303"/>
    </row>
    <row r="213" spans="1:11" ht="15.75" x14ac:dyDescent="0.25">
      <c r="A213" s="319"/>
      <c r="B213" s="308">
        <v>100</v>
      </c>
      <c r="C213" s="308">
        <v>35</v>
      </c>
      <c r="D213" s="308">
        <v>1345</v>
      </c>
      <c r="E213" s="304">
        <v>43945</v>
      </c>
      <c r="F213" s="314">
        <v>0</v>
      </c>
      <c r="G213" s="294">
        <v>0</v>
      </c>
      <c r="H213" s="294">
        <v>0</v>
      </c>
      <c r="I213" s="294">
        <v>0</v>
      </c>
      <c r="J213" s="294">
        <v>1395</v>
      </c>
      <c r="K213" s="44">
        <v>1375</v>
      </c>
    </row>
    <row r="214" spans="1:11" ht="15.75" x14ac:dyDescent="0.25">
      <c r="A214" s="319"/>
      <c r="B214" s="309"/>
      <c r="C214" s="309"/>
      <c r="D214" s="309"/>
      <c r="E214" s="305"/>
      <c r="F214" s="315"/>
      <c r="G214" s="295"/>
      <c r="H214" s="295"/>
      <c r="I214" s="295"/>
      <c r="J214" s="295"/>
      <c r="K214" s="44">
        <v>20</v>
      </c>
    </row>
    <row r="215" spans="1:11" ht="15.75" x14ac:dyDescent="0.25">
      <c r="A215" s="319"/>
      <c r="B215" s="310"/>
      <c r="C215" s="310"/>
      <c r="D215" s="310"/>
      <c r="E215" s="306"/>
      <c r="F215" s="316"/>
      <c r="G215" s="296"/>
      <c r="H215" s="296"/>
      <c r="I215" s="296"/>
      <c r="J215" s="296"/>
      <c r="K215" s="20">
        <f>K213+K214</f>
        <v>1395</v>
      </c>
    </row>
    <row r="216" spans="1:11" ht="15.75" x14ac:dyDescent="0.25">
      <c r="A216" s="319"/>
      <c r="B216" s="21"/>
      <c r="C216" s="307" t="s">
        <v>255</v>
      </c>
      <c r="D216" s="307"/>
      <c r="E216" s="40" t="s">
        <v>256</v>
      </c>
      <c r="F216" s="35"/>
      <c r="G216" s="35"/>
      <c r="H216" s="35"/>
      <c r="I216" s="35"/>
      <c r="J216" s="35"/>
      <c r="K216" s="35"/>
    </row>
    <row r="217" spans="1:11" ht="15.75" x14ac:dyDescent="0.25">
      <c r="A217" s="319"/>
      <c r="B217" s="35"/>
      <c r="C217" s="41" t="s">
        <v>82</v>
      </c>
      <c r="D217" s="41" t="s">
        <v>83</v>
      </c>
      <c r="E217" s="301"/>
      <c r="F217" s="302"/>
      <c r="G217" s="302"/>
      <c r="H217" s="302"/>
      <c r="I217" s="302"/>
      <c r="J217" s="302"/>
      <c r="K217" s="303"/>
    </row>
    <row r="218" spans="1:11" ht="15.75" x14ac:dyDescent="0.25">
      <c r="A218" s="319"/>
      <c r="B218" s="35"/>
      <c r="C218" s="35">
        <v>10</v>
      </c>
      <c r="D218" s="35">
        <v>290</v>
      </c>
      <c r="E218" s="42">
        <v>43946</v>
      </c>
      <c r="F218" s="35">
        <v>0</v>
      </c>
      <c r="G218" s="44">
        <v>0</v>
      </c>
      <c r="H218" s="44">
        <v>0</v>
      </c>
      <c r="I218" s="44">
        <v>0</v>
      </c>
      <c r="J218" s="44">
        <v>290</v>
      </c>
      <c r="K218" s="20">
        <v>290</v>
      </c>
    </row>
    <row r="219" spans="1:11" ht="15.75" x14ac:dyDescent="0.25">
      <c r="A219" s="311"/>
      <c r="B219" s="312"/>
      <c r="C219" s="312"/>
      <c r="D219" s="312"/>
      <c r="E219" s="312"/>
      <c r="F219" s="312"/>
      <c r="G219" s="312"/>
      <c r="H219" s="312"/>
      <c r="I219" s="312"/>
      <c r="J219" s="312"/>
      <c r="K219" s="313"/>
    </row>
    <row r="220" spans="1:11" ht="15.75" x14ac:dyDescent="0.25">
      <c r="A220" s="19" t="s">
        <v>250</v>
      </c>
      <c r="B220" s="19"/>
      <c r="C220" s="298" t="s">
        <v>251</v>
      </c>
      <c r="D220" s="298"/>
      <c r="E220" s="36" t="s">
        <v>252</v>
      </c>
      <c r="F220" s="19" t="s">
        <v>8</v>
      </c>
      <c r="G220" s="19" t="s">
        <v>253</v>
      </c>
      <c r="H220" s="19" t="s">
        <v>84</v>
      </c>
      <c r="I220" s="19" t="s">
        <v>85</v>
      </c>
      <c r="J220" s="19" t="s">
        <v>254</v>
      </c>
      <c r="K220" s="19" t="s">
        <v>86</v>
      </c>
    </row>
    <row r="221" spans="1:11" ht="15.75" x14ac:dyDescent="0.25">
      <c r="A221" s="304">
        <v>43946</v>
      </c>
      <c r="B221" s="41" t="s">
        <v>81</v>
      </c>
      <c r="C221" s="41" t="s">
        <v>82</v>
      </c>
      <c r="D221" s="41" t="s">
        <v>83</v>
      </c>
      <c r="E221" s="35"/>
      <c r="F221" s="35"/>
      <c r="G221" s="35"/>
      <c r="H221" s="35"/>
      <c r="I221" s="35"/>
      <c r="J221" s="35"/>
      <c r="K221" s="35"/>
    </row>
    <row r="222" spans="1:11" ht="15.75" x14ac:dyDescent="0.25">
      <c r="A222" s="305"/>
      <c r="B222" s="35">
        <v>100</v>
      </c>
      <c r="C222" s="35">
        <v>9</v>
      </c>
      <c r="D222" s="35">
        <v>1054</v>
      </c>
      <c r="E222" s="42">
        <v>43946</v>
      </c>
      <c r="F222" s="43">
        <v>0</v>
      </c>
      <c r="G222" s="44">
        <v>0</v>
      </c>
      <c r="H222" s="44">
        <v>0</v>
      </c>
      <c r="I222" s="44">
        <v>0</v>
      </c>
      <c r="J222" s="44">
        <v>1104</v>
      </c>
      <c r="K222" s="20">
        <v>1104</v>
      </c>
    </row>
    <row r="223" spans="1:11" ht="15.75" x14ac:dyDescent="0.25">
      <c r="A223" s="305"/>
      <c r="B223" s="21"/>
      <c r="C223" s="307" t="s">
        <v>255</v>
      </c>
      <c r="D223" s="307"/>
      <c r="E223" s="40" t="s">
        <v>256</v>
      </c>
      <c r="F223" s="35"/>
      <c r="G223" s="35"/>
      <c r="H223" s="35"/>
      <c r="I223" s="35"/>
      <c r="J223" s="35"/>
      <c r="K223" s="35"/>
    </row>
    <row r="224" spans="1:11" ht="15.75" x14ac:dyDescent="0.25">
      <c r="A224" s="305"/>
      <c r="B224" s="35"/>
      <c r="C224" s="41" t="s">
        <v>82</v>
      </c>
      <c r="D224" s="41" t="s">
        <v>83</v>
      </c>
      <c r="E224" s="35"/>
      <c r="F224" s="35"/>
      <c r="G224" s="35"/>
      <c r="H224" s="35"/>
      <c r="I224" s="35"/>
      <c r="J224" s="35"/>
      <c r="K224" s="35"/>
    </row>
    <row r="225" spans="1:11" ht="15.75" x14ac:dyDescent="0.25">
      <c r="A225" s="305"/>
      <c r="B225" s="35"/>
      <c r="C225" s="308">
        <v>4</v>
      </c>
      <c r="D225" s="308">
        <v>256</v>
      </c>
      <c r="E225" s="304">
        <v>43947</v>
      </c>
      <c r="F225" s="308">
        <v>0</v>
      </c>
      <c r="G225" s="294">
        <v>0</v>
      </c>
      <c r="H225" s="294">
        <v>0</v>
      </c>
      <c r="I225" s="294">
        <v>0</v>
      </c>
      <c r="J225" s="294">
        <v>256</v>
      </c>
      <c r="K225" s="44">
        <v>226</v>
      </c>
    </row>
    <row r="226" spans="1:11" ht="15.75" x14ac:dyDescent="0.25">
      <c r="A226" s="305"/>
      <c r="B226" s="35"/>
      <c r="C226" s="309"/>
      <c r="D226" s="309"/>
      <c r="E226" s="305"/>
      <c r="F226" s="309"/>
      <c r="G226" s="295"/>
      <c r="H226" s="295"/>
      <c r="I226" s="295"/>
      <c r="J226" s="295"/>
      <c r="K226" s="44">
        <v>20</v>
      </c>
    </row>
    <row r="227" spans="1:11" ht="15.75" x14ac:dyDescent="0.25">
      <c r="A227" s="305"/>
      <c r="B227" s="35"/>
      <c r="C227" s="309"/>
      <c r="D227" s="309"/>
      <c r="E227" s="305"/>
      <c r="F227" s="309"/>
      <c r="G227" s="295"/>
      <c r="H227" s="295"/>
      <c r="I227" s="295"/>
      <c r="J227" s="295"/>
      <c r="K227" s="44">
        <v>10</v>
      </c>
    </row>
    <row r="228" spans="1:11" ht="15.75" x14ac:dyDescent="0.25">
      <c r="A228" s="306"/>
      <c r="B228" s="35"/>
      <c r="C228" s="310"/>
      <c r="D228" s="310"/>
      <c r="E228" s="306"/>
      <c r="F228" s="310"/>
      <c r="G228" s="296"/>
      <c r="H228" s="296"/>
      <c r="I228" s="296"/>
      <c r="J228" s="296"/>
      <c r="K228" s="20">
        <f>K225+K226+K227</f>
        <v>256</v>
      </c>
    </row>
    <row r="229" spans="1:11" ht="15.75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ht="15.75" x14ac:dyDescent="0.25">
      <c r="A230" s="19" t="s">
        <v>250</v>
      </c>
      <c r="B230" s="19"/>
      <c r="C230" s="298" t="s">
        <v>251</v>
      </c>
      <c r="D230" s="298"/>
      <c r="E230" s="36" t="s">
        <v>252</v>
      </c>
      <c r="F230" s="19" t="s">
        <v>8</v>
      </c>
      <c r="G230" s="19" t="s">
        <v>253</v>
      </c>
      <c r="H230" s="19" t="s">
        <v>84</v>
      </c>
      <c r="I230" s="19" t="s">
        <v>85</v>
      </c>
      <c r="J230" s="19" t="s">
        <v>254</v>
      </c>
      <c r="K230" s="19" t="s">
        <v>86</v>
      </c>
    </row>
    <row r="231" spans="1:11" ht="15.75" x14ac:dyDescent="0.25">
      <c r="A231" s="319">
        <v>43947</v>
      </c>
      <c r="B231" s="41" t="s">
        <v>81</v>
      </c>
      <c r="C231" s="41" t="s">
        <v>82</v>
      </c>
      <c r="D231" s="41" t="s">
        <v>83</v>
      </c>
      <c r="E231" s="35"/>
      <c r="F231" s="35"/>
      <c r="G231" s="35"/>
      <c r="H231" s="35"/>
      <c r="I231" s="35"/>
      <c r="J231" s="35"/>
      <c r="K231" s="35"/>
    </row>
    <row r="232" spans="1:11" ht="15.75" x14ac:dyDescent="0.25">
      <c r="A232" s="319"/>
      <c r="B232" s="308">
        <v>71</v>
      </c>
      <c r="C232" s="308">
        <v>15</v>
      </c>
      <c r="D232" s="308">
        <v>830</v>
      </c>
      <c r="E232" s="304">
        <v>43947</v>
      </c>
      <c r="F232" s="314">
        <v>0</v>
      </c>
      <c r="G232" s="294">
        <v>0</v>
      </c>
      <c r="H232" s="294">
        <v>0</v>
      </c>
      <c r="I232" s="294">
        <v>0</v>
      </c>
      <c r="J232" s="294">
        <v>865.5</v>
      </c>
      <c r="K232" s="44">
        <v>535</v>
      </c>
    </row>
    <row r="233" spans="1:11" ht="15.75" x14ac:dyDescent="0.25">
      <c r="A233" s="319"/>
      <c r="B233" s="309"/>
      <c r="C233" s="309"/>
      <c r="D233" s="309"/>
      <c r="E233" s="305"/>
      <c r="F233" s="315"/>
      <c r="G233" s="295"/>
      <c r="H233" s="295"/>
      <c r="I233" s="295"/>
      <c r="J233" s="295"/>
      <c r="K233" s="44">
        <v>261</v>
      </c>
    </row>
    <row r="234" spans="1:11" ht="15.75" x14ac:dyDescent="0.25">
      <c r="A234" s="319"/>
      <c r="B234" s="309"/>
      <c r="C234" s="309"/>
      <c r="D234" s="309"/>
      <c r="E234" s="305"/>
      <c r="F234" s="315"/>
      <c r="G234" s="295"/>
      <c r="H234" s="295"/>
      <c r="I234" s="295"/>
      <c r="J234" s="295"/>
      <c r="K234" s="44">
        <v>29</v>
      </c>
    </row>
    <row r="235" spans="1:11" ht="15.75" x14ac:dyDescent="0.25">
      <c r="A235" s="319"/>
      <c r="B235" s="309"/>
      <c r="C235" s="309"/>
      <c r="D235" s="309"/>
      <c r="E235" s="305"/>
      <c r="F235" s="315"/>
      <c r="G235" s="295"/>
      <c r="H235" s="295"/>
      <c r="I235" s="295"/>
      <c r="J235" s="295"/>
      <c r="K235" s="44">
        <v>40</v>
      </c>
    </row>
    <row r="236" spans="1:11" ht="15.75" x14ac:dyDescent="0.25">
      <c r="A236" s="319"/>
      <c r="B236" s="310"/>
      <c r="C236" s="310"/>
      <c r="D236" s="310"/>
      <c r="E236" s="306"/>
      <c r="F236" s="316"/>
      <c r="G236" s="296"/>
      <c r="H236" s="296"/>
      <c r="I236" s="296"/>
      <c r="J236" s="296"/>
      <c r="K236" s="20">
        <f>K232+K233+K234+K235</f>
        <v>865</v>
      </c>
    </row>
    <row r="237" spans="1:11" ht="15.75" x14ac:dyDescent="0.25">
      <c r="A237" s="319"/>
      <c r="B237" s="47"/>
      <c r="C237" s="47"/>
      <c r="D237" s="47"/>
      <c r="E237" s="47"/>
      <c r="F237" s="47"/>
      <c r="G237" s="47"/>
      <c r="H237" s="47"/>
      <c r="I237" s="47"/>
      <c r="J237" s="47"/>
      <c r="K237" s="44"/>
    </row>
    <row r="238" spans="1:11" ht="15.75" x14ac:dyDescent="0.25">
      <c r="A238" s="319"/>
      <c r="B238" s="21"/>
      <c r="C238" s="307" t="s">
        <v>255</v>
      </c>
      <c r="D238" s="307"/>
      <c r="E238" s="40" t="s">
        <v>256</v>
      </c>
      <c r="F238" s="35"/>
      <c r="G238" s="35"/>
      <c r="H238" s="35"/>
      <c r="I238" s="35"/>
      <c r="J238" s="35"/>
      <c r="K238" s="35"/>
    </row>
    <row r="239" spans="1:11" ht="15.75" x14ac:dyDescent="0.25">
      <c r="A239" s="319"/>
      <c r="B239" s="35"/>
      <c r="C239" s="41" t="s">
        <v>82</v>
      </c>
      <c r="D239" s="41" t="s">
        <v>83</v>
      </c>
      <c r="E239" s="35"/>
      <c r="F239" s="35"/>
      <c r="G239" s="35"/>
      <c r="H239" s="35"/>
      <c r="I239" s="35"/>
      <c r="J239" s="35"/>
      <c r="K239" s="35"/>
    </row>
    <row r="240" spans="1:11" ht="15.75" x14ac:dyDescent="0.25">
      <c r="A240" s="319"/>
      <c r="B240" s="35"/>
      <c r="C240" s="35">
        <v>9</v>
      </c>
      <c r="D240" s="35">
        <v>202</v>
      </c>
      <c r="E240" s="42">
        <v>43948</v>
      </c>
      <c r="F240" s="35">
        <v>0</v>
      </c>
      <c r="G240" s="44">
        <v>0</v>
      </c>
      <c r="H240" s="44">
        <v>0</v>
      </c>
      <c r="I240" s="44">
        <v>0</v>
      </c>
      <c r="J240" s="44">
        <v>202</v>
      </c>
      <c r="K240" s="20">
        <v>202</v>
      </c>
    </row>
    <row r="241" spans="1:11" ht="15.75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ht="15.75" x14ac:dyDescent="0.25">
      <c r="A242" s="19" t="s">
        <v>250</v>
      </c>
      <c r="B242" s="19"/>
      <c r="C242" s="30" t="s">
        <v>251</v>
      </c>
      <c r="D242" s="31"/>
      <c r="E242" s="36" t="s">
        <v>252</v>
      </c>
      <c r="F242" s="19" t="s">
        <v>8</v>
      </c>
      <c r="G242" s="19" t="s">
        <v>253</v>
      </c>
      <c r="H242" s="19" t="s">
        <v>84</v>
      </c>
      <c r="I242" s="19" t="s">
        <v>85</v>
      </c>
      <c r="J242" s="19" t="s">
        <v>254</v>
      </c>
      <c r="K242" s="19" t="s">
        <v>86</v>
      </c>
    </row>
    <row r="243" spans="1:11" ht="15.75" x14ac:dyDescent="0.25">
      <c r="A243" s="319">
        <v>43948</v>
      </c>
      <c r="B243" s="41" t="s">
        <v>81</v>
      </c>
      <c r="C243" s="41" t="s">
        <v>82</v>
      </c>
      <c r="D243" s="41" t="s">
        <v>83</v>
      </c>
      <c r="E243" s="35"/>
      <c r="F243" s="35"/>
      <c r="G243" s="35"/>
      <c r="H243" s="35"/>
      <c r="I243" s="35"/>
      <c r="J243" s="35"/>
      <c r="K243" s="35"/>
    </row>
    <row r="244" spans="1:11" ht="15.75" x14ac:dyDescent="0.25">
      <c r="A244" s="319"/>
      <c r="B244" s="308">
        <v>100</v>
      </c>
      <c r="C244" s="308">
        <v>25</v>
      </c>
      <c r="D244" s="308">
        <v>1319</v>
      </c>
      <c r="E244" s="304">
        <v>43948</v>
      </c>
      <c r="F244" s="308">
        <v>0</v>
      </c>
      <c r="G244" s="308">
        <v>0</v>
      </c>
      <c r="H244" s="308">
        <v>0</v>
      </c>
      <c r="I244" s="308">
        <v>0</v>
      </c>
      <c r="J244" s="294">
        <v>1369</v>
      </c>
      <c r="K244" s="44">
        <v>1349</v>
      </c>
    </row>
    <row r="245" spans="1:11" ht="15.75" x14ac:dyDescent="0.25">
      <c r="A245" s="319"/>
      <c r="B245" s="309"/>
      <c r="C245" s="309"/>
      <c r="D245" s="309"/>
      <c r="E245" s="305"/>
      <c r="F245" s="309"/>
      <c r="G245" s="309"/>
      <c r="H245" s="309"/>
      <c r="I245" s="309"/>
      <c r="J245" s="295"/>
      <c r="K245" s="44">
        <v>20</v>
      </c>
    </row>
    <row r="246" spans="1:11" ht="15.75" x14ac:dyDescent="0.25">
      <c r="A246" s="319"/>
      <c r="B246" s="310"/>
      <c r="C246" s="310"/>
      <c r="D246" s="310"/>
      <c r="E246" s="306"/>
      <c r="F246" s="310"/>
      <c r="G246" s="310"/>
      <c r="H246" s="310"/>
      <c r="I246" s="310"/>
      <c r="J246" s="296"/>
      <c r="K246" s="20">
        <f>K244+K245</f>
        <v>1369</v>
      </c>
    </row>
    <row r="247" spans="1:11" ht="15.75" x14ac:dyDescent="0.25">
      <c r="A247" s="319"/>
      <c r="B247" s="35"/>
      <c r="C247" s="35"/>
      <c r="D247" s="35"/>
      <c r="E247" s="42"/>
      <c r="F247" s="43"/>
      <c r="G247" s="44"/>
      <c r="H247" s="44"/>
      <c r="I247" s="44"/>
      <c r="J247" s="44"/>
      <c r="K247" s="44"/>
    </row>
    <row r="248" spans="1:11" ht="15.75" x14ac:dyDescent="0.25">
      <c r="A248" s="319"/>
      <c r="B248" s="21"/>
      <c r="C248" s="307" t="s">
        <v>255</v>
      </c>
      <c r="D248" s="307"/>
      <c r="E248" s="40" t="s">
        <v>256</v>
      </c>
      <c r="F248" s="35"/>
      <c r="G248" s="35"/>
      <c r="H248" s="35"/>
      <c r="I248" s="35"/>
      <c r="J248" s="35"/>
      <c r="K248" s="35"/>
    </row>
    <row r="249" spans="1:11" ht="15.75" x14ac:dyDescent="0.25">
      <c r="A249" s="319"/>
      <c r="B249" s="35"/>
      <c r="C249" s="41" t="s">
        <v>82</v>
      </c>
      <c r="D249" s="41" t="s">
        <v>83</v>
      </c>
      <c r="E249" s="35"/>
      <c r="F249" s="35"/>
      <c r="G249" s="35"/>
      <c r="H249" s="35"/>
      <c r="I249" s="35"/>
      <c r="J249" s="35"/>
      <c r="K249" s="35"/>
    </row>
    <row r="250" spans="1:11" ht="15.75" x14ac:dyDescent="0.25">
      <c r="A250" s="319"/>
      <c r="B250" s="35"/>
      <c r="C250" s="35">
        <v>10</v>
      </c>
      <c r="D250" s="35">
        <v>290</v>
      </c>
      <c r="E250" s="42">
        <v>43949</v>
      </c>
      <c r="F250" s="35">
        <v>0</v>
      </c>
      <c r="G250" s="44">
        <v>0</v>
      </c>
      <c r="H250" s="44">
        <v>0</v>
      </c>
      <c r="I250" s="44">
        <v>0</v>
      </c>
      <c r="J250" s="44">
        <v>290</v>
      </c>
      <c r="K250" s="20">
        <v>290</v>
      </c>
    </row>
    <row r="251" spans="1:11" ht="15.75" x14ac:dyDescent="0.25">
      <c r="A251" s="42"/>
      <c r="B251" s="35"/>
      <c r="C251" s="35"/>
      <c r="D251" s="35"/>
      <c r="E251" s="42"/>
      <c r="F251" s="35"/>
      <c r="G251" s="44"/>
      <c r="H251" s="44"/>
      <c r="I251" s="44"/>
      <c r="J251" s="44"/>
      <c r="K251" s="20"/>
    </row>
    <row r="252" spans="1:11" ht="15.75" x14ac:dyDescent="0.25">
      <c r="A252" s="19" t="s">
        <v>250</v>
      </c>
      <c r="B252" s="19"/>
      <c r="C252" s="36" t="s">
        <v>251</v>
      </c>
      <c r="D252" s="36"/>
      <c r="E252" s="36" t="s">
        <v>252</v>
      </c>
      <c r="F252" s="19" t="s">
        <v>8</v>
      </c>
      <c r="G252" s="19" t="s">
        <v>253</v>
      </c>
      <c r="H252" s="19" t="s">
        <v>84</v>
      </c>
      <c r="I252" s="19" t="s">
        <v>85</v>
      </c>
      <c r="J252" s="19" t="s">
        <v>254</v>
      </c>
      <c r="K252" s="19" t="s">
        <v>86</v>
      </c>
    </row>
    <row r="253" spans="1:11" ht="15.75" x14ac:dyDescent="0.25">
      <c r="A253" s="319">
        <v>43949</v>
      </c>
      <c r="B253" s="41" t="s">
        <v>81</v>
      </c>
      <c r="C253" s="41" t="s">
        <v>82</v>
      </c>
      <c r="D253" s="41" t="s">
        <v>83</v>
      </c>
      <c r="E253" s="35"/>
      <c r="F253" s="35"/>
      <c r="G253" s="35"/>
      <c r="H253" s="35"/>
      <c r="I253" s="35"/>
      <c r="J253" s="35"/>
      <c r="K253" s="35"/>
    </row>
    <row r="254" spans="1:11" ht="15.75" x14ac:dyDescent="0.25">
      <c r="A254" s="319"/>
      <c r="B254" s="308">
        <v>100</v>
      </c>
      <c r="C254" s="308">
        <v>30</v>
      </c>
      <c r="D254" s="308">
        <v>1370</v>
      </c>
      <c r="E254" s="304">
        <v>43949</v>
      </c>
      <c r="F254" s="308">
        <v>0</v>
      </c>
      <c r="G254" s="308">
        <v>0</v>
      </c>
      <c r="H254" s="308">
        <v>0</v>
      </c>
      <c r="I254" s="308">
        <v>0</v>
      </c>
      <c r="J254" s="294">
        <v>1420</v>
      </c>
      <c r="K254" s="44">
        <v>1400</v>
      </c>
    </row>
    <row r="255" spans="1:11" ht="15.75" x14ac:dyDescent="0.25">
      <c r="A255" s="319"/>
      <c r="B255" s="309"/>
      <c r="C255" s="309"/>
      <c r="D255" s="309"/>
      <c r="E255" s="305"/>
      <c r="F255" s="309"/>
      <c r="G255" s="309"/>
      <c r="H255" s="309"/>
      <c r="I255" s="309"/>
      <c r="J255" s="295"/>
      <c r="K255" s="44">
        <v>20</v>
      </c>
    </row>
    <row r="256" spans="1:11" ht="15.75" x14ac:dyDescent="0.25">
      <c r="A256" s="319"/>
      <c r="B256" s="310"/>
      <c r="C256" s="310"/>
      <c r="D256" s="310"/>
      <c r="E256" s="306"/>
      <c r="F256" s="310"/>
      <c r="G256" s="310"/>
      <c r="H256" s="310"/>
      <c r="I256" s="310"/>
      <c r="J256" s="296"/>
      <c r="K256" s="20">
        <f>K254+K255</f>
        <v>1420</v>
      </c>
    </row>
    <row r="257" spans="1:11" ht="15.75" x14ac:dyDescent="0.25">
      <c r="A257" s="319"/>
      <c r="B257" s="21"/>
      <c r="C257" s="307" t="s">
        <v>255</v>
      </c>
      <c r="D257" s="307"/>
      <c r="E257" s="40" t="s">
        <v>256</v>
      </c>
      <c r="F257" s="35"/>
      <c r="G257" s="35"/>
      <c r="H257" s="35"/>
      <c r="I257" s="35"/>
      <c r="J257" s="35"/>
      <c r="K257" s="35"/>
    </row>
    <row r="258" spans="1:11" ht="15.75" x14ac:dyDescent="0.25">
      <c r="A258" s="319"/>
      <c r="B258" s="35"/>
      <c r="C258" s="41" t="s">
        <v>82</v>
      </c>
      <c r="D258" s="41" t="s">
        <v>83</v>
      </c>
      <c r="E258" s="35"/>
      <c r="F258" s="35"/>
      <c r="G258" s="35"/>
      <c r="H258" s="35"/>
      <c r="I258" s="35"/>
      <c r="J258" s="35"/>
      <c r="K258" s="35"/>
    </row>
    <row r="259" spans="1:11" ht="15.75" x14ac:dyDescent="0.25">
      <c r="A259" s="319"/>
      <c r="B259" s="35"/>
      <c r="C259" s="308">
        <v>13</v>
      </c>
      <c r="D259" s="308">
        <v>287</v>
      </c>
      <c r="E259" s="304">
        <v>43950</v>
      </c>
      <c r="F259" s="308">
        <v>0</v>
      </c>
      <c r="G259" s="308">
        <v>0</v>
      </c>
      <c r="H259" s="308">
        <v>0</v>
      </c>
      <c r="I259" s="308">
        <v>0</v>
      </c>
      <c r="J259" s="294">
        <v>287</v>
      </c>
      <c r="K259" s="44">
        <v>267</v>
      </c>
    </row>
    <row r="260" spans="1:11" ht="15.75" x14ac:dyDescent="0.25">
      <c r="A260" s="319"/>
      <c r="B260" s="35"/>
      <c r="C260" s="309"/>
      <c r="D260" s="309"/>
      <c r="E260" s="305"/>
      <c r="F260" s="309"/>
      <c r="G260" s="309"/>
      <c r="H260" s="309"/>
      <c r="I260" s="309"/>
      <c r="J260" s="295"/>
      <c r="K260" s="44">
        <v>20</v>
      </c>
    </row>
    <row r="261" spans="1:11" ht="15.75" x14ac:dyDescent="0.25">
      <c r="A261" s="319"/>
      <c r="B261" s="35"/>
      <c r="C261" s="310"/>
      <c r="D261" s="310"/>
      <c r="E261" s="306"/>
      <c r="F261" s="310"/>
      <c r="G261" s="310"/>
      <c r="H261" s="310"/>
      <c r="I261" s="310"/>
      <c r="J261" s="296"/>
      <c r="K261" s="20">
        <f>K259+K260</f>
        <v>287</v>
      </c>
    </row>
    <row r="262" spans="1:11" ht="15.75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ht="15.75" x14ac:dyDescent="0.25">
      <c r="A263" s="19" t="s">
        <v>250</v>
      </c>
      <c r="B263" s="19"/>
      <c r="C263" s="36" t="s">
        <v>251</v>
      </c>
      <c r="D263" s="36"/>
      <c r="E263" s="36" t="s">
        <v>252</v>
      </c>
      <c r="F263" s="19" t="s">
        <v>8</v>
      </c>
      <c r="G263" s="19" t="s">
        <v>253</v>
      </c>
      <c r="H263" s="19" t="s">
        <v>84</v>
      </c>
      <c r="I263" s="19" t="s">
        <v>85</v>
      </c>
      <c r="J263" s="19" t="s">
        <v>254</v>
      </c>
      <c r="K263" s="19" t="s">
        <v>86</v>
      </c>
    </row>
    <row r="264" spans="1:11" ht="15.75" x14ac:dyDescent="0.25">
      <c r="A264" s="319">
        <v>43950</v>
      </c>
      <c r="B264" s="41" t="s">
        <v>81</v>
      </c>
      <c r="C264" s="41" t="s">
        <v>82</v>
      </c>
      <c r="D264" s="41" t="s">
        <v>83</v>
      </c>
      <c r="E264" s="35"/>
      <c r="F264" s="35"/>
      <c r="G264" s="35"/>
      <c r="H264" s="35"/>
      <c r="I264" s="35"/>
      <c r="J264" s="35"/>
      <c r="K264" s="35"/>
    </row>
    <row r="265" spans="1:11" ht="15.75" x14ac:dyDescent="0.25">
      <c r="A265" s="319"/>
      <c r="B265" s="308">
        <v>100</v>
      </c>
      <c r="C265" s="308">
        <v>10</v>
      </c>
      <c r="D265" s="308">
        <v>1390</v>
      </c>
      <c r="E265" s="304">
        <v>43950</v>
      </c>
      <c r="F265" s="308">
        <v>0</v>
      </c>
      <c r="G265" s="308">
        <v>0</v>
      </c>
      <c r="H265" s="308">
        <v>0</v>
      </c>
      <c r="I265" s="308">
        <v>0</v>
      </c>
      <c r="J265" s="294">
        <v>1440</v>
      </c>
      <c r="K265" s="44">
        <v>1390</v>
      </c>
    </row>
    <row r="266" spans="1:11" ht="15.75" x14ac:dyDescent="0.25">
      <c r="A266" s="319"/>
      <c r="B266" s="309"/>
      <c r="C266" s="309"/>
      <c r="D266" s="309"/>
      <c r="E266" s="305"/>
      <c r="F266" s="309"/>
      <c r="G266" s="309"/>
      <c r="H266" s="309"/>
      <c r="I266" s="309"/>
      <c r="J266" s="295"/>
      <c r="K266" s="44">
        <v>50</v>
      </c>
    </row>
    <row r="267" spans="1:11" ht="15.75" x14ac:dyDescent="0.25">
      <c r="A267" s="319"/>
      <c r="B267" s="310"/>
      <c r="C267" s="310"/>
      <c r="D267" s="310"/>
      <c r="E267" s="306"/>
      <c r="F267" s="310"/>
      <c r="G267" s="310"/>
      <c r="H267" s="310"/>
      <c r="I267" s="310"/>
      <c r="J267" s="296"/>
      <c r="K267" s="20">
        <f>K265+K266</f>
        <v>1440</v>
      </c>
    </row>
    <row r="268" spans="1:11" ht="15.75" x14ac:dyDescent="0.25">
      <c r="A268" s="319"/>
      <c r="B268" s="21"/>
      <c r="C268" s="307" t="s">
        <v>255</v>
      </c>
      <c r="D268" s="307"/>
      <c r="E268" s="40" t="s">
        <v>256</v>
      </c>
      <c r="F268" s="35"/>
      <c r="G268" s="35"/>
      <c r="H268" s="35"/>
      <c r="I268" s="35"/>
      <c r="J268" s="35"/>
      <c r="K268" s="35"/>
    </row>
    <row r="269" spans="1:11" ht="15.75" x14ac:dyDescent="0.25">
      <c r="A269" s="319"/>
      <c r="B269" s="35"/>
      <c r="C269" s="41" t="s">
        <v>82</v>
      </c>
      <c r="D269" s="41" t="s">
        <v>83</v>
      </c>
      <c r="E269" s="35"/>
      <c r="F269" s="35"/>
      <c r="G269" s="35"/>
      <c r="H269" s="35"/>
      <c r="I269" s="35"/>
      <c r="J269" s="35"/>
      <c r="K269" s="35"/>
    </row>
    <row r="270" spans="1:11" ht="15.75" x14ac:dyDescent="0.25">
      <c r="A270" s="319"/>
      <c r="B270" s="35"/>
      <c r="C270" s="35">
        <v>11</v>
      </c>
      <c r="D270" s="35">
        <v>289</v>
      </c>
      <c r="E270" s="42">
        <v>43951</v>
      </c>
      <c r="F270" s="35">
        <v>0</v>
      </c>
      <c r="G270" s="35">
        <v>0</v>
      </c>
      <c r="H270" s="35">
        <v>0</v>
      </c>
      <c r="I270" s="35">
        <v>0</v>
      </c>
      <c r="J270" s="44">
        <v>289</v>
      </c>
      <c r="K270" s="20">
        <v>289</v>
      </c>
    </row>
    <row r="271" spans="1:11" ht="15.75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</row>
    <row r="272" spans="1:11" ht="15.75" x14ac:dyDescent="0.25">
      <c r="A272" s="19" t="s">
        <v>250</v>
      </c>
      <c r="B272" s="19"/>
      <c r="C272" s="298" t="s">
        <v>251</v>
      </c>
      <c r="D272" s="298"/>
      <c r="E272" s="36" t="s">
        <v>252</v>
      </c>
      <c r="F272" s="19" t="s">
        <v>8</v>
      </c>
      <c r="G272" s="19" t="s">
        <v>253</v>
      </c>
      <c r="H272" s="19" t="s">
        <v>84</v>
      </c>
      <c r="I272" s="19" t="s">
        <v>85</v>
      </c>
      <c r="J272" s="19" t="s">
        <v>254</v>
      </c>
      <c r="K272" s="19" t="s">
        <v>86</v>
      </c>
    </row>
    <row r="273" spans="1:11" ht="15.75" x14ac:dyDescent="0.25">
      <c r="A273" s="319">
        <v>43951</v>
      </c>
      <c r="B273" s="41" t="s">
        <v>81</v>
      </c>
      <c r="C273" s="41" t="s">
        <v>82</v>
      </c>
      <c r="D273" s="41" t="s">
        <v>83</v>
      </c>
      <c r="E273" s="35"/>
      <c r="F273" s="35"/>
      <c r="G273" s="35"/>
      <c r="H273" s="35"/>
      <c r="I273" s="35"/>
      <c r="J273" s="35"/>
      <c r="K273" s="35"/>
    </row>
    <row r="274" spans="1:11" ht="15.75" x14ac:dyDescent="0.25">
      <c r="A274" s="319"/>
      <c r="B274" s="35">
        <v>100</v>
      </c>
      <c r="C274" s="35">
        <v>23</v>
      </c>
      <c r="D274" s="35">
        <v>1377</v>
      </c>
      <c r="E274" s="42">
        <v>43951</v>
      </c>
      <c r="F274" s="35">
        <v>0</v>
      </c>
      <c r="G274" s="44">
        <v>0</v>
      </c>
      <c r="H274" s="44">
        <v>0</v>
      </c>
      <c r="I274" s="44">
        <v>0</v>
      </c>
      <c r="J274" s="44">
        <v>1427</v>
      </c>
      <c r="K274" s="20">
        <v>1427</v>
      </c>
    </row>
    <row r="275" spans="1:11" ht="15.75" x14ac:dyDescent="0.25">
      <c r="A275" s="319"/>
      <c r="B275" s="21"/>
      <c r="C275" s="307" t="s">
        <v>255</v>
      </c>
      <c r="D275" s="307"/>
      <c r="E275" s="40" t="s">
        <v>256</v>
      </c>
      <c r="F275" s="35"/>
      <c r="G275" s="35"/>
      <c r="H275" s="35"/>
      <c r="I275" s="35"/>
      <c r="J275" s="35"/>
      <c r="K275" s="35"/>
    </row>
    <row r="276" spans="1:11" ht="15.75" x14ac:dyDescent="0.25">
      <c r="A276" s="319"/>
      <c r="B276" s="35"/>
      <c r="C276" s="41" t="s">
        <v>82</v>
      </c>
      <c r="D276" s="41" t="s">
        <v>83</v>
      </c>
      <c r="E276" s="35"/>
      <c r="F276" s="35"/>
      <c r="G276" s="35"/>
      <c r="H276" s="35"/>
      <c r="I276" s="35"/>
      <c r="J276" s="35"/>
      <c r="K276" s="35"/>
    </row>
    <row r="277" spans="1:11" ht="15.75" x14ac:dyDescent="0.25">
      <c r="A277" s="319"/>
      <c r="B277" s="21"/>
      <c r="C277" s="35">
        <v>18</v>
      </c>
      <c r="D277" s="35">
        <v>282</v>
      </c>
      <c r="E277" s="42">
        <v>43952</v>
      </c>
      <c r="F277" s="35">
        <v>0</v>
      </c>
      <c r="G277" s="44">
        <v>0</v>
      </c>
      <c r="H277" s="44">
        <v>0</v>
      </c>
      <c r="I277" s="44">
        <v>0</v>
      </c>
      <c r="J277" s="44">
        <v>282</v>
      </c>
      <c r="K277" s="28">
        <v>0</v>
      </c>
    </row>
    <row r="278" spans="1:11" ht="15.75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</row>
    <row r="279" spans="1:11" ht="15.75" x14ac:dyDescent="0.25">
      <c r="A279" s="318" t="s">
        <v>87</v>
      </c>
      <c r="B279" s="297"/>
      <c r="C279" s="297"/>
      <c r="D279" s="297"/>
      <c r="E279" s="297"/>
      <c r="F279" s="297"/>
      <c r="G279" s="297"/>
      <c r="H279" s="297"/>
      <c r="I279" s="32"/>
      <c r="J279" s="33">
        <f>SUM(J6:J277)</f>
        <v>45799.5</v>
      </c>
      <c r="K279" s="34">
        <f>K11+K18+K22+K27+K31+K34+K40+K43+K51+K54+K58+K61+K67+K70+K74+K77+K83+K86+K92+K97+K101+K104+K111+K116+K120+K123+K129+K132+K138+K143+K147+K150+K156+K159+K163+K168+K172+K175+K181+K184+K188+K191+K197+K200+K206+K209+K215+K218+K222+K228+K236+K240+K246+K250+K256+K261+K267+K270+K274+K277</f>
        <v>45525</v>
      </c>
    </row>
    <row r="280" spans="1:11" ht="15.75" x14ac:dyDescent="0.25">
      <c r="A280" s="322" t="s">
        <v>88</v>
      </c>
      <c r="B280" s="323"/>
      <c r="C280" s="323"/>
      <c r="D280" s="323"/>
      <c r="E280" s="323"/>
      <c r="F280" s="323"/>
      <c r="G280" s="323"/>
      <c r="H280" s="323"/>
      <c r="I280" s="323"/>
      <c r="J280" s="323"/>
      <c r="K280" s="324"/>
    </row>
    <row r="281" spans="1:11" ht="15.75" x14ac:dyDescent="0.25">
      <c r="A281" s="325" t="s">
        <v>94</v>
      </c>
      <c r="B281" s="326"/>
      <c r="C281" s="326"/>
      <c r="D281" s="326"/>
      <c r="E281" s="326"/>
      <c r="F281" s="326"/>
      <c r="G281" s="326"/>
      <c r="H281" s="326"/>
      <c r="I281" s="326"/>
      <c r="J281" s="326"/>
      <c r="K281" s="327"/>
    </row>
    <row r="282" spans="1:11" ht="15.75" x14ac:dyDescent="0.25">
      <c r="A282" s="300" t="s">
        <v>258</v>
      </c>
      <c r="B282" s="300"/>
      <c r="C282" s="300"/>
      <c r="D282" s="300"/>
      <c r="E282" s="300"/>
      <c r="F282" s="300"/>
      <c r="G282" s="300"/>
      <c r="H282" s="300"/>
      <c r="I282" s="300"/>
      <c r="J282" s="300"/>
      <c r="K282" s="21"/>
    </row>
    <row r="283" spans="1:11" ht="15.75" x14ac:dyDescent="0.25">
      <c r="A283" s="300" t="s">
        <v>259</v>
      </c>
      <c r="B283" s="300"/>
      <c r="C283" s="300"/>
      <c r="D283" s="300"/>
      <c r="E283" s="300"/>
      <c r="F283" s="300"/>
      <c r="G283" s="300"/>
      <c r="H283" s="300"/>
      <c r="I283" s="300"/>
      <c r="J283" s="300"/>
      <c r="K283" s="21"/>
    </row>
    <row r="284" spans="1:11" ht="17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x14ac:dyDescent="0.25">
      <c r="A290" s="1"/>
      <c r="B290" s="1"/>
      <c r="C290" s="1"/>
      <c r="D290" s="1"/>
      <c r="E290" s="1"/>
      <c r="F290" s="49"/>
      <c r="G290" s="49"/>
      <c r="H290" s="1"/>
      <c r="I290" s="1"/>
      <c r="J290" s="1"/>
      <c r="K290" s="1"/>
    </row>
    <row r="291" spans="1:11" ht="15.75" x14ac:dyDescent="0.25">
      <c r="A291" s="1"/>
      <c r="B291" s="1"/>
      <c r="C291" s="1"/>
      <c r="D291" s="1"/>
      <c r="E291" s="1"/>
      <c r="F291" s="49"/>
      <c r="G291" s="49"/>
      <c r="H291" s="1"/>
      <c r="I291" s="1"/>
      <c r="J291" s="1"/>
      <c r="K291" s="1"/>
    </row>
    <row r="292" spans="1:11" ht="15.75" x14ac:dyDescent="0.25">
      <c r="A292" s="1"/>
      <c r="B292" s="1"/>
      <c r="C292" s="1"/>
      <c r="D292" s="1"/>
      <c r="E292" s="1"/>
      <c r="F292" s="50" t="s">
        <v>300</v>
      </c>
      <c r="G292" s="50"/>
      <c r="H292" s="1"/>
      <c r="I292" s="1"/>
      <c r="J292" s="1"/>
      <c r="K292" s="1"/>
    </row>
    <row r="293" spans="1:11" ht="15.75" x14ac:dyDescent="0.25">
      <c r="A293" s="1"/>
      <c r="B293" s="1"/>
      <c r="C293" s="1"/>
      <c r="D293" s="1"/>
      <c r="E293" s="1"/>
      <c r="F293" s="49" t="s">
        <v>14</v>
      </c>
      <c r="G293" s="49"/>
      <c r="H293" s="1"/>
      <c r="I293" s="1"/>
      <c r="J293" s="1"/>
      <c r="K293" s="1"/>
    </row>
    <row r="294" spans="1:11" x14ac:dyDescent="0.25">
      <c r="F294" s="51"/>
      <c r="G294" s="51"/>
    </row>
    <row r="295" spans="1:11" x14ac:dyDescent="0.25">
      <c r="F295" s="51"/>
      <c r="G295" s="51"/>
    </row>
  </sheetData>
  <mergeCells count="386">
    <mergeCell ref="A283:J283"/>
    <mergeCell ref="J265:J267"/>
    <mergeCell ref="C268:D268"/>
    <mergeCell ref="C272:D272"/>
    <mergeCell ref="A273:A277"/>
    <mergeCell ref="C275:D275"/>
    <mergeCell ref="A279:H279"/>
    <mergeCell ref="A280:K280"/>
    <mergeCell ref="A281:K281"/>
    <mergeCell ref="A282:J282"/>
    <mergeCell ref="A264:A270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J254:J256"/>
    <mergeCell ref="C257:D257"/>
    <mergeCell ref="C259:C261"/>
    <mergeCell ref="D259:D261"/>
    <mergeCell ref="E259:E261"/>
    <mergeCell ref="F259:F261"/>
    <mergeCell ref="G259:G261"/>
    <mergeCell ref="H259:H261"/>
    <mergeCell ref="I259:I261"/>
    <mergeCell ref="J259:J261"/>
    <mergeCell ref="A253:A261"/>
    <mergeCell ref="B254:B256"/>
    <mergeCell ref="C254:C256"/>
    <mergeCell ref="D254:D256"/>
    <mergeCell ref="E254:E256"/>
    <mergeCell ref="F254:F256"/>
    <mergeCell ref="G254:G256"/>
    <mergeCell ref="H254:H256"/>
    <mergeCell ref="I254:I256"/>
    <mergeCell ref="I232:I236"/>
    <mergeCell ref="J232:J236"/>
    <mergeCell ref="C238:D238"/>
    <mergeCell ref="A243:A250"/>
    <mergeCell ref="B244:B246"/>
    <mergeCell ref="C244:C246"/>
    <mergeCell ref="D244:D246"/>
    <mergeCell ref="E244:E246"/>
    <mergeCell ref="F244:F246"/>
    <mergeCell ref="G244:G246"/>
    <mergeCell ref="H244:H246"/>
    <mergeCell ref="I244:I246"/>
    <mergeCell ref="J244:J246"/>
    <mergeCell ref="C248:D248"/>
    <mergeCell ref="C230:D230"/>
    <mergeCell ref="A231:A240"/>
    <mergeCell ref="B232:B236"/>
    <mergeCell ref="C232:C236"/>
    <mergeCell ref="D232:D236"/>
    <mergeCell ref="E232:E236"/>
    <mergeCell ref="F232:F236"/>
    <mergeCell ref="G232:G236"/>
    <mergeCell ref="H232:H236"/>
    <mergeCell ref="A219:K219"/>
    <mergeCell ref="C220:D220"/>
    <mergeCell ref="A221:A228"/>
    <mergeCell ref="C223:D223"/>
    <mergeCell ref="C225:C228"/>
    <mergeCell ref="D225:D228"/>
    <mergeCell ref="E225:E228"/>
    <mergeCell ref="F225:F228"/>
    <mergeCell ref="G225:G228"/>
    <mergeCell ref="H225:H228"/>
    <mergeCell ref="I225:I228"/>
    <mergeCell ref="J225:J228"/>
    <mergeCell ref="A210:K210"/>
    <mergeCell ref="C211:D211"/>
    <mergeCell ref="A212:A218"/>
    <mergeCell ref="E212:K212"/>
    <mergeCell ref="B213:B215"/>
    <mergeCell ref="C213:C215"/>
    <mergeCell ref="D213:D215"/>
    <mergeCell ref="E213:E215"/>
    <mergeCell ref="F213:F215"/>
    <mergeCell ref="G213:G215"/>
    <mergeCell ref="H213:H215"/>
    <mergeCell ref="I213:I215"/>
    <mergeCell ref="J213:J215"/>
    <mergeCell ref="C216:D216"/>
    <mergeCell ref="E217:K217"/>
    <mergeCell ref="A201:K201"/>
    <mergeCell ref="C202:D202"/>
    <mergeCell ref="A203:A209"/>
    <mergeCell ref="E203:K203"/>
    <mergeCell ref="E204:E206"/>
    <mergeCell ref="F204:F206"/>
    <mergeCell ref="G204:G206"/>
    <mergeCell ref="H204:H206"/>
    <mergeCell ref="I204:I206"/>
    <mergeCell ref="J204:J206"/>
    <mergeCell ref="C207:D207"/>
    <mergeCell ref="E208:K208"/>
    <mergeCell ref="A185:K185"/>
    <mergeCell ref="C186:D186"/>
    <mergeCell ref="A187:A191"/>
    <mergeCell ref="E187:K187"/>
    <mergeCell ref="C189:D189"/>
    <mergeCell ref="E190:K190"/>
    <mergeCell ref="A192:K192"/>
    <mergeCell ref="C193:D193"/>
    <mergeCell ref="A194:A200"/>
    <mergeCell ref="E194:K194"/>
    <mergeCell ref="B195:B197"/>
    <mergeCell ref="C195:C197"/>
    <mergeCell ref="D195:D197"/>
    <mergeCell ref="E195:E197"/>
    <mergeCell ref="F195:F197"/>
    <mergeCell ref="G195:G197"/>
    <mergeCell ref="H195:H197"/>
    <mergeCell ref="I195:I197"/>
    <mergeCell ref="J195:J197"/>
    <mergeCell ref="C198:D198"/>
    <mergeCell ref="E199:K199"/>
    <mergeCell ref="A169:K169"/>
    <mergeCell ref="C170:D170"/>
    <mergeCell ref="A171:A175"/>
    <mergeCell ref="E171:K171"/>
    <mergeCell ref="C173:D173"/>
    <mergeCell ref="E174:K174"/>
    <mergeCell ref="A176:K176"/>
    <mergeCell ref="C177:D177"/>
    <mergeCell ref="A178:A184"/>
    <mergeCell ref="E178:K178"/>
    <mergeCell ref="F179:F181"/>
    <mergeCell ref="G179:G181"/>
    <mergeCell ref="H179:H181"/>
    <mergeCell ref="I179:I181"/>
    <mergeCell ref="J179:J181"/>
    <mergeCell ref="C182:D182"/>
    <mergeCell ref="E183:K183"/>
    <mergeCell ref="A160:K160"/>
    <mergeCell ref="C161:D161"/>
    <mergeCell ref="A162:A168"/>
    <mergeCell ref="E162:K162"/>
    <mergeCell ref="C164:D164"/>
    <mergeCell ref="E165:K165"/>
    <mergeCell ref="C166:C168"/>
    <mergeCell ref="D166:D168"/>
    <mergeCell ref="E166:E168"/>
    <mergeCell ref="F166:F168"/>
    <mergeCell ref="G166:G168"/>
    <mergeCell ref="H166:H168"/>
    <mergeCell ref="I166:I168"/>
    <mergeCell ref="J166:J168"/>
    <mergeCell ref="A144:K144"/>
    <mergeCell ref="C145:D145"/>
    <mergeCell ref="A146:A150"/>
    <mergeCell ref="E146:K146"/>
    <mergeCell ref="C148:D148"/>
    <mergeCell ref="E149:K149"/>
    <mergeCell ref="A151:K151"/>
    <mergeCell ref="C152:D152"/>
    <mergeCell ref="A153:A159"/>
    <mergeCell ref="E153:K153"/>
    <mergeCell ref="B154:B156"/>
    <mergeCell ref="C154:C156"/>
    <mergeCell ref="D154:D156"/>
    <mergeCell ref="E154:E156"/>
    <mergeCell ref="F154:F156"/>
    <mergeCell ref="G154:G156"/>
    <mergeCell ref="H154:H156"/>
    <mergeCell ref="I154:I156"/>
    <mergeCell ref="J154:J156"/>
    <mergeCell ref="C157:D157"/>
    <mergeCell ref="E158:K158"/>
    <mergeCell ref="A133:K133"/>
    <mergeCell ref="C134:D134"/>
    <mergeCell ref="A135:A143"/>
    <mergeCell ref="E135:K135"/>
    <mergeCell ref="B136:B138"/>
    <mergeCell ref="C136:C138"/>
    <mergeCell ref="D136:D138"/>
    <mergeCell ref="E136:E138"/>
    <mergeCell ref="F136:F138"/>
    <mergeCell ref="G136:G138"/>
    <mergeCell ref="H136:H138"/>
    <mergeCell ref="I136:I138"/>
    <mergeCell ref="J136:J138"/>
    <mergeCell ref="C139:D139"/>
    <mergeCell ref="E140:K140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124:K124"/>
    <mergeCell ref="C125:D125"/>
    <mergeCell ref="A126:A132"/>
    <mergeCell ref="E126:K126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130:D130"/>
    <mergeCell ref="E131:K131"/>
    <mergeCell ref="F114:F116"/>
    <mergeCell ref="G114:G116"/>
    <mergeCell ref="H114:H116"/>
    <mergeCell ref="I114:I116"/>
    <mergeCell ref="J114:J116"/>
    <mergeCell ref="A117:K117"/>
    <mergeCell ref="C118:D118"/>
    <mergeCell ref="A119:A123"/>
    <mergeCell ref="E119:K119"/>
    <mergeCell ref="C121:D121"/>
    <mergeCell ref="E122:K122"/>
    <mergeCell ref="A98:K98"/>
    <mergeCell ref="C99:D99"/>
    <mergeCell ref="A100:A104"/>
    <mergeCell ref="E100:K100"/>
    <mergeCell ref="C102:D102"/>
    <mergeCell ref="E103:K103"/>
    <mergeCell ref="A105:K105"/>
    <mergeCell ref="C106:D106"/>
    <mergeCell ref="A107:A116"/>
    <mergeCell ref="E107:K107"/>
    <mergeCell ref="B108:B111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C112:D112"/>
    <mergeCell ref="E113:K113"/>
    <mergeCell ref="C114:C116"/>
    <mergeCell ref="D114:D116"/>
    <mergeCell ref="E114:E116"/>
    <mergeCell ref="A87:K87"/>
    <mergeCell ref="C88:D88"/>
    <mergeCell ref="A89:A97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C93:D93"/>
    <mergeCell ref="E94:K94"/>
    <mergeCell ref="C95:C97"/>
    <mergeCell ref="D95:D97"/>
    <mergeCell ref="E95:E97"/>
    <mergeCell ref="F95:F97"/>
    <mergeCell ref="G95:G97"/>
    <mergeCell ref="H95:H97"/>
    <mergeCell ref="I95:I97"/>
    <mergeCell ref="J95:J97"/>
    <mergeCell ref="A78:K78"/>
    <mergeCell ref="C79:D79"/>
    <mergeCell ref="A80:A86"/>
    <mergeCell ref="E80:K80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C84:D84"/>
    <mergeCell ref="E85:K85"/>
    <mergeCell ref="E60:K60"/>
    <mergeCell ref="A62:K62"/>
    <mergeCell ref="C63:D63"/>
    <mergeCell ref="A64:A70"/>
    <mergeCell ref="E64:K64"/>
    <mergeCell ref="B65:B67"/>
    <mergeCell ref="C65:C67"/>
    <mergeCell ref="D65:D67"/>
    <mergeCell ref="E65:E67"/>
    <mergeCell ref="F65:F67"/>
    <mergeCell ref="G65:G67"/>
    <mergeCell ref="H65:H67"/>
    <mergeCell ref="I65:I67"/>
    <mergeCell ref="J65:J67"/>
    <mergeCell ref="C68:D68"/>
    <mergeCell ref="E69:K69"/>
    <mergeCell ref="A35:K35"/>
    <mergeCell ref="C36:D36"/>
    <mergeCell ref="A37:A43"/>
    <mergeCell ref="E37:K37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C41:D41"/>
    <mergeCell ref="E42:K42"/>
    <mergeCell ref="A1:K1"/>
    <mergeCell ref="A2:K2"/>
    <mergeCell ref="F3:K3"/>
    <mergeCell ref="A4:K4"/>
    <mergeCell ref="C5:D5"/>
    <mergeCell ref="A6:A18"/>
    <mergeCell ref="E6:K6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C12:D12"/>
    <mergeCell ref="E13:K13"/>
    <mergeCell ref="C14:C18"/>
    <mergeCell ref="D14:D18"/>
    <mergeCell ref="E14:E18"/>
    <mergeCell ref="F14:F18"/>
    <mergeCell ref="G14:G18"/>
    <mergeCell ref="H14:H18"/>
    <mergeCell ref="A71:K71"/>
    <mergeCell ref="C72:D72"/>
    <mergeCell ref="A73:A77"/>
    <mergeCell ref="E73:K73"/>
    <mergeCell ref="C75:D75"/>
    <mergeCell ref="E76:K76"/>
    <mergeCell ref="A46:A54"/>
    <mergeCell ref="E46:K46"/>
    <mergeCell ref="B47:B51"/>
    <mergeCell ref="C47:C51"/>
    <mergeCell ref="D47:D51"/>
    <mergeCell ref="E47:E51"/>
    <mergeCell ref="F47:F51"/>
    <mergeCell ref="G47:G51"/>
    <mergeCell ref="H47:H51"/>
    <mergeCell ref="I47:I51"/>
    <mergeCell ref="J47:J51"/>
    <mergeCell ref="C52:D52"/>
    <mergeCell ref="E53:K53"/>
    <mergeCell ref="A55:K55"/>
    <mergeCell ref="C56:D56"/>
    <mergeCell ref="A57:A61"/>
    <mergeCell ref="E57:K57"/>
    <mergeCell ref="C59:D59"/>
    <mergeCell ref="I14:I18"/>
    <mergeCell ref="J14:J18"/>
    <mergeCell ref="A19:K19"/>
    <mergeCell ref="C20:D20"/>
    <mergeCell ref="A3:E3"/>
    <mergeCell ref="A44:K44"/>
    <mergeCell ref="C45:D45"/>
    <mergeCell ref="A21:A27"/>
    <mergeCell ref="E21:K21"/>
    <mergeCell ref="C23:D23"/>
    <mergeCell ref="E24:K24"/>
    <mergeCell ref="C25:C27"/>
    <mergeCell ref="D25:D27"/>
    <mergeCell ref="F25:F27"/>
    <mergeCell ref="G25:G27"/>
    <mergeCell ref="H25:H27"/>
    <mergeCell ref="I25:I27"/>
    <mergeCell ref="J25:J27"/>
    <mergeCell ref="A28:K28"/>
    <mergeCell ref="C29:D29"/>
    <mergeCell ref="A30:A34"/>
    <mergeCell ref="E30:K30"/>
    <mergeCell ref="C32:D32"/>
    <mergeCell ref="E33:K33"/>
  </mergeCells>
  <pageMargins left="0.511811024" right="0.511811024" top="0.78740157499999996" bottom="0.78740157499999996" header="0.31496062000000002" footer="0.31496062000000002"/>
  <pageSetup paperSize="9" scale="61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opLeftCell="D190" workbookViewId="0">
      <selection activeCell="C15" sqref="C15:C16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6" customWidth="1"/>
    <col min="8" max="8" width="18" style="3" customWidth="1"/>
  </cols>
  <sheetData>
    <row r="1" spans="1:8" ht="15" customHeight="1" x14ac:dyDescent="0.25">
      <c r="A1" s="369" t="s">
        <v>68</v>
      </c>
      <c r="B1" s="370"/>
      <c r="C1" s="370"/>
      <c r="D1" s="370"/>
      <c r="E1" s="370"/>
      <c r="F1" s="370"/>
      <c r="G1" s="370"/>
      <c r="H1" s="371"/>
    </row>
    <row r="2" spans="1:8" ht="15" customHeight="1" x14ac:dyDescent="0.25">
      <c r="A2" s="372"/>
      <c r="B2" s="373"/>
      <c r="C2" s="373"/>
      <c r="D2" s="373"/>
      <c r="E2" s="373"/>
      <c r="F2" s="373"/>
      <c r="G2" s="373"/>
      <c r="H2" s="374"/>
    </row>
    <row r="3" spans="1:8" ht="15" customHeight="1" x14ac:dyDescent="0.25">
      <c r="A3" s="372"/>
      <c r="B3" s="373"/>
      <c r="C3" s="373"/>
      <c r="D3" s="373"/>
      <c r="E3" s="373"/>
      <c r="F3" s="373"/>
      <c r="G3" s="373"/>
      <c r="H3" s="374"/>
    </row>
    <row r="4" spans="1:8" ht="15" customHeight="1" x14ac:dyDescent="0.25">
      <c r="A4" s="372"/>
      <c r="B4" s="373"/>
      <c r="C4" s="373"/>
      <c r="D4" s="373"/>
      <c r="E4" s="373"/>
      <c r="F4" s="373"/>
      <c r="G4" s="373"/>
      <c r="H4" s="374"/>
    </row>
    <row r="5" spans="1:8" ht="37.5" customHeight="1" thickBot="1" x14ac:dyDescent="0.3">
      <c r="A5" s="375"/>
      <c r="B5" s="376"/>
      <c r="C5" s="376"/>
      <c r="D5" s="376"/>
      <c r="E5" s="376"/>
      <c r="F5" s="376"/>
      <c r="G5" s="376"/>
      <c r="H5" s="377"/>
    </row>
    <row r="6" spans="1:8" ht="15" customHeight="1" x14ac:dyDescent="0.25">
      <c r="A6" s="378" t="s">
        <v>139</v>
      </c>
      <c r="B6" s="378"/>
      <c r="C6" s="378"/>
      <c r="D6" s="378"/>
      <c r="E6" s="378"/>
      <c r="F6" s="378"/>
      <c r="G6" s="378"/>
      <c r="H6" s="378"/>
    </row>
    <row r="7" spans="1:8" ht="15" customHeight="1" x14ac:dyDescent="0.25">
      <c r="A7" s="379"/>
      <c r="B7" s="379"/>
      <c r="C7" s="379"/>
      <c r="D7" s="379"/>
      <c r="E7" s="379"/>
      <c r="F7" s="379"/>
      <c r="G7" s="379"/>
      <c r="H7" s="379"/>
    </row>
    <row r="8" spans="1:8" ht="15" customHeight="1" thickBot="1" x14ac:dyDescent="0.3">
      <c r="A8" s="52"/>
      <c r="B8" s="52"/>
      <c r="C8" s="52"/>
      <c r="D8" s="53"/>
      <c r="E8" s="54"/>
      <c r="F8" s="52"/>
      <c r="G8" s="55"/>
      <c r="H8" s="56"/>
    </row>
    <row r="9" spans="1:8" ht="15" customHeight="1" x14ac:dyDescent="0.25">
      <c r="A9" s="57" t="s">
        <v>57</v>
      </c>
      <c r="B9" s="58"/>
      <c r="C9" s="58"/>
      <c r="D9" s="59"/>
      <c r="E9" s="60"/>
      <c r="F9" s="61"/>
      <c r="G9" s="62"/>
      <c r="H9" s="63"/>
    </row>
    <row r="10" spans="1:8" ht="15" customHeight="1" x14ac:dyDescent="0.25">
      <c r="A10" s="64" t="s">
        <v>35</v>
      </c>
      <c r="B10" s="65"/>
      <c r="C10" s="65"/>
      <c r="D10" s="53"/>
      <c r="E10" s="54"/>
      <c r="F10" s="52"/>
      <c r="G10" s="55"/>
      <c r="H10" s="66"/>
    </row>
    <row r="11" spans="1:8" ht="13.5" customHeight="1" x14ac:dyDescent="0.25">
      <c r="A11" s="64" t="s">
        <v>58</v>
      </c>
      <c r="B11" s="65"/>
      <c r="C11" s="65"/>
      <c r="D11" s="53"/>
      <c r="E11" s="54"/>
      <c r="F11" s="52"/>
      <c r="G11" s="55"/>
      <c r="H11" s="67"/>
    </row>
    <row r="12" spans="1:8" ht="18" x14ac:dyDescent="0.25">
      <c r="A12" s="64" t="s">
        <v>59</v>
      </c>
      <c r="B12" s="65"/>
      <c r="C12" s="65"/>
      <c r="D12" s="53"/>
      <c r="E12" s="54"/>
      <c r="F12" s="52"/>
      <c r="G12" s="55"/>
      <c r="H12" s="67"/>
    </row>
    <row r="13" spans="1:8" ht="18.75" thickBot="1" x14ac:dyDescent="0.3">
      <c r="A13" s="68" t="s">
        <v>38</v>
      </c>
      <c r="B13" s="69"/>
      <c r="C13" s="69"/>
      <c r="D13" s="70"/>
      <c r="E13" s="71"/>
      <c r="F13" s="72"/>
      <c r="G13" s="73"/>
      <c r="H13" s="74"/>
    </row>
    <row r="14" spans="1:8" ht="24" customHeight="1" thickBot="1" x14ac:dyDescent="0.3">
      <c r="A14" s="328" t="s">
        <v>60</v>
      </c>
      <c r="B14" s="329"/>
      <c r="C14" s="329"/>
      <c r="D14" s="329"/>
      <c r="E14" s="329"/>
      <c r="F14" s="329"/>
      <c r="G14" s="329"/>
      <c r="H14" s="329"/>
    </row>
    <row r="15" spans="1:8" ht="15" customHeight="1" x14ac:dyDescent="0.25">
      <c r="A15" s="330" t="s">
        <v>22</v>
      </c>
      <c r="B15" s="332" t="s">
        <v>9</v>
      </c>
      <c r="C15" s="334" t="s">
        <v>23</v>
      </c>
      <c r="D15" s="336" t="s">
        <v>11</v>
      </c>
      <c r="E15" s="338" t="s">
        <v>12</v>
      </c>
      <c r="F15" s="340" t="s">
        <v>13</v>
      </c>
      <c r="G15" s="342" t="s">
        <v>24</v>
      </c>
      <c r="H15" s="344" t="s">
        <v>28</v>
      </c>
    </row>
    <row r="16" spans="1:8" ht="45.75" customHeight="1" x14ac:dyDescent="0.25">
      <c r="A16" s="331"/>
      <c r="B16" s="333"/>
      <c r="C16" s="335"/>
      <c r="D16" s="337"/>
      <c r="E16" s="339"/>
      <c r="F16" s="341"/>
      <c r="G16" s="343"/>
      <c r="H16" s="345"/>
    </row>
    <row r="17" spans="1:8" ht="18.75" x14ac:dyDescent="0.3">
      <c r="A17" s="346"/>
      <c r="B17" s="75" t="s">
        <v>46</v>
      </c>
      <c r="C17" s="75" t="s">
        <v>70</v>
      </c>
      <c r="D17" s="76">
        <v>1271</v>
      </c>
      <c r="E17" s="77">
        <v>43928</v>
      </c>
      <c r="F17" s="78" t="s">
        <v>45</v>
      </c>
      <c r="G17" s="347"/>
      <c r="H17" s="348"/>
    </row>
    <row r="18" spans="1:8" ht="18.75" x14ac:dyDescent="0.3">
      <c r="A18" s="346"/>
      <c r="B18" s="75" t="s">
        <v>48</v>
      </c>
      <c r="C18" s="75" t="s">
        <v>70</v>
      </c>
      <c r="D18" s="76">
        <v>1091</v>
      </c>
      <c r="E18" s="77">
        <v>43928</v>
      </c>
      <c r="F18" s="78" t="s">
        <v>45</v>
      </c>
      <c r="G18" s="347"/>
      <c r="H18" s="348"/>
    </row>
    <row r="19" spans="1:8" ht="18.75" x14ac:dyDescent="0.3">
      <c r="A19" s="346"/>
      <c r="B19" s="75" t="s">
        <v>61</v>
      </c>
      <c r="C19" s="75" t="s">
        <v>70</v>
      </c>
      <c r="D19" s="76">
        <v>1329</v>
      </c>
      <c r="E19" s="77">
        <v>43928</v>
      </c>
      <c r="F19" s="78" t="s">
        <v>45</v>
      </c>
      <c r="G19" s="347"/>
      <c r="H19" s="348"/>
    </row>
    <row r="20" spans="1:8" ht="18.75" x14ac:dyDescent="0.3">
      <c r="A20" s="346"/>
      <c r="B20" s="75" t="s">
        <v>99</v>
      </c>
      <c r="C20" s="75" t="s">
        <v>70</v>
      </c>
      <c r="D20" s="76">
        <v>1132</v>
      </c>
      <c r="E20" s="77">
        <v>43928</v>
      </c>
      <c r="F20" s="78" t="s">
        <v>45</v>
      </c>
      <c r="G20" s="347"/>
      <c r="H20" s="348"/>
    </row>
    <row r="21" spans="1:8" ht="18.75" x14ac:dyDescent="0.3">
      <c r="A21" s="346"/>
      <c r="B21" s="75" t="s">
        <v>121</v>
      </c>
      <c r="C21" s="75" t="s">
        <v>122</v>
      </c>
      <c r="D21" s="76">
        <v>1174</v>
      </c>
      <c r="E21" s="77">
        <v>43928</v>
      </c>
      <c r="F21" s="78" t="s">
        <v>45</v>
      </c>
      <c r="G21" s="347"/>
      <c r="H21" s="348"/>
    </row>
    <row r="22" spans="1:8" ht="18.75" x14ac:dyDescent="0.3">
      <c r="A22" s="346"/>
      <c r="B22" s="75" t="s">
        <v>123</v>
      </c>
      <c r="C22" s="75" t="s">
        <v>122</v>
      </c>
      <c r="D22" s="76">
        <v>1403</v>
      </c>
      <c r="E22" s="77">
        <v>43928</v>
      </c>
      <c r="F22" s="78" t="s">
        <v>45</v>
      </c>
      <c r="G22" s="347"/>
      <c r="H22" s="348"/>
    </row>
    <row r="23" spans="1:8" ht="18.75" x14ac:dyDescent="0.3">
      <c r="A23" s="346"/>
      <c r="B23" s="75" t="s">
        <v>50</v>
      </c>
      <c r="C23" s="75" t="s">
        <v>70</v>
      </c>
      <c r="D23" s="76">
        <v>1222</v>
      </c>
      <c r="E23" s="77">
        <v>43928</v>
      </c>
      <c r="F23" s="78" t="s">
        <v>45</v>
      </c>
      <c r="G23" s="347"/>
      <c r="H23" s="348"/>
    </row>
    <row r="24" spans="1:8" ht="18.75" x14ac:dyDescent="0.3">
      <c r="A24" s="346"/>
      <c r="B24" s="75" t="s">
        <v>75</v>
      </c>
      <c r="C24" s="75" t="s">
        <v>70</v>
      </c>
      <c r="D24" s="76">
        <v>2997</v>
      </c>
      <c r="E24" s="77">
        <v>43928</v>
      </c>
      <c r="F24" s="78" t="s">
        <v>45</v>
      </c>
      <c r="G24" s="347"/>
      <c r="H24" s="348"/>
    </row>
    <row r="25" spans="1:8" ht="18.75" x14ac:dyDescent="0.3">
      <c r="A25" s="346"/>
      <c r="B25" s="75" t="s">
        <v>52</v>
      </c>
      <c r="C25" s="75" t="s">
        <v>70</v>
      </c>
      <c r="D25" s="76">
        <v>1329</v>
      </c>
      <c r="E25" s="77">
        <v>43928</v>
      </c>
      <c r="F25" s="78" t="s">
        <v>45</v>
      </c>
      <c r="G25" s="347"/>
      <c r="H25" s="348"/>
    </row>
    <row r="26" spans="1:8" ht="18.75" x14ac:dyDescent="0.3">
      <c r="A26" s="346"/>
      <c r="B26" s="75" t="s">
        <v>62</v>
      </c>
      <c r="C26" s="75" t="s">
        <v>70</v>
      </c>
      <c r="D26" s="76">
        <v>1368</v>
      </c>
      <c r="E26" s="79">
        <v>43928</v>
      </c>
      <c r="F26" s="75" t="s">
        <v>45</v>
      </c>
      <c r="G26" s="347"/>
      <c r="H26" s="348"/>
    </row>
    <row r="27" spans="1:8" ht="18.75" x14ac:dyDescent="0.3">
      <c r="A27" s="346"/>
      <c r="B27" s="75" t="s">
        <v>73</v>
      </c>
      <c r="C27" s="75" t="s">
        <v>70</v>
      </c>
      <c r="D27" s="76">
        <v>1635</v>
      </c>
      <c r="E27" s="79">
        <v>43928</v>
      </c>
      <c r="F27" s="75" t="s">
        <v>45</v>
      </c>
      <c r="G27" s="347"/>
      <c r="H27" s="348"/>
    </row>
    <row r="28" spans="1:8" ht="18.75" x14ac:dyDescent="0.3">
      <c r="A28" s="346"/>
      <c r="B28" s="75" t="s">
        <v>77</v>
      </c>
      <c r="C28" s="75" t="s">
        <v>70</v>
      </c>
      <c r="D28" s="76">
        <v>1329</v>
      </c>
      <c r="E28" s="79">
        <v>43928</v>
      </c>
      <c r="F28" s="75" t="s">
        <v>45</v>
      </c>
      <c r="G28" s="347"/>
      <c r="H28" s="348"/>
    </row>
    <row r="29" spans="1:8" ht="18.75" x14ac:dyDescent="0.3">
      <c r="A29" s="346"/>
      <c r="B29" s="75" t="s">
        <v>92</v>
      </c>
      <c r="C29" s="75" t="s">
        <v>70</v>
      </c>
      <c r="D29" s="76">
        <v>1458</v>
      </c>
      <c r="E29" s="79">
        <v>43928</v>
      </c>
      <c r="F29" s="75" t="s">
        <v>45</v>
      </c>
      <c r="G29" s="347"/>
      <c r="H29" s="348"/>
    </row>
    <row r="30" spans="1:8" ht="18.75" x14ac:dyDescent="0.3">
      <c r="A30" s="346"/>
      <c r="B30" s="75" t="s">
        <v>53</v>
      </c>
      <c r="C30" s="75" t="s">
        <v>70</v>
      </c>
      <c r="D30" s="76">
        <v>1272</v>
      </c>
      <c r="E30" s="79">
        <v>43928</v>
      </c>
      <c r="F30" s="75" t="s">
        <v>45</v>
      </c>
      <c r="G30" s="347"/>
      <c r="H30" s="348"/>
    </row>
    <row r="31" spans="1:8" ht="18.75" x14ac:dyDescent="0.3">
      <c r="A31" s="346"/>
      <c r="B31" s="80" t="s">
        <v>54</v>
      </c>
      <c r="C31" s="75" t="s">
        <v>70</v>
      </c>
      <c r="D31" s="81">
        <v>1221</v>
      </c>
      <c r="E31" s="82">
        <v>43928</v>
      </c>
      <c r="F31" s="80" t="s">
        <v>45</v>
      </c>
      <c r="G31" s="347"/>
      <c r="H31" s="348"/>
    </row>
    <row r="32" spans="1:8" ht="18.75" x14ac:dyDescent="0.3">
      <c r="A32" s="346"/>
      <c r="B32" s="80" t="s">
        <v>91</v>
      </c>
      <c r="C32" s="75" t="s">
        <v>70</v>
      </c>
      <c r="D32" s="81">
        <v>1332</v>
      </c>
      <c r="E32" s="82">
        <v>43928</v>
      </c>
      <c r="F32" s="80" t="s">
        <v>45</v>
      </c>
      <c r="G32" s="347"/>
      <c r="H32" s="348"/>
    </row>
    <row r="33" spans="1:8" ht="18.75" x14ac:dyDescent="0.3">
      <c r="A33" s="346"/>
      <c r="B33" s="80" t="s">
        <v>49</v>
      </c>
      <c r="C33" s="75" t="s">
        <v>70</v>
      </c>
      <c r="D33" s="81">
        <v>2901.5</v>
      </c>
      <c r="E33" s="82">
        <v>43929</v>
      </c>
      <c r="F33" s="80" t="s">
        <v>45</v>
      </c>
      <c r="G33" s="347"/>
      <c r="H33" s="348"/>
    </row>
    <row r="34" spans="1:8" ht="18.75" x14ac:dyDescent="0.3">
      <c r="A34" s="346"/>
      <c r="B34" s="80" t="s">
        <v>51</v>
      </c>
      <c r="C34" s="75" t="s">
        <v>70</v>
      </c>
      <c r="D34" s="81">
        <v>731</v>
      </c>
      <c r="E34" s="82">
        <v>43929</v>
      </c>
      <c r="F34" s="80" t="s">
        <v>45</v>
      </c>
      <c r="G34" s="347"/>
      <c r="H34" s="348"/>
    </row>
    <row r="35" spans="1:8" ht="18.75" x14ac:dyDescent="0.3">
      <c r="A35" s="346"/>
      <c r="B35" s="80" t="s">
        <v>153</v>
      </c>
      <c r="C35" s="75" t="s">
        <v>122</v>
      </c>
      <c r="D35" s="81">
        <v>123.2</v>
      </c>
      <c r="E35" s="82">
        <v>43934</v>
      </c>
      <c r="F35" s="80" t="s">
        <v>45</v>
      </c>
      <c r="G35" s="347"/>
      <c r="H35" s="348"/>
    </row>
    <row r="36" spans="1:8" ht="18.75" x14ac:dyDescent="0.3">
      <c r="A36" s="346"/>
      <c r="B36" s="80" t="s">
        <v>154</v>
      </c>
      <c r="C36" s="75" t="s">
        <v>122</v>
      </c>
      <c r="D36" s="81">
        <v>132</v>
      </c>
      <c r="E36" s="82">
        <v>43934</v>
      </c>
      <c r="F36" s="80" t="s">
        <v>45</v>
      </c>
      <c r="G36" s="347"/>
      <c r="H36" s="348"/>
    </row>
    <row r="37" spans="1:8" ht="18.75" x14ac:dyDescent="0.3">
      <c r="A37" s="346"/>
      <c r="B37" s="80" t="s">
        <v>47</v>
      </c>
      <c r="C37" s="75" t="s">
        <v>101</v>
      </c>
      <c r="D37" s="81">
        <v>150</v>
      </c>
      <c r="E37" s="82">
        <v>43934</v>
      </c>
      <c r="F37" s="80" t="s">
        <v>45</v>
      </c>
      <c r="G37" s="347"/>
      <c r="H37" s="348"/>
    </row>
    <row r="38" spans="1:8" ht="18.75" x14ac:dyDescent="0.3">
      <c r="A38" s="346"/>
      <c r="B38" s="80" t="s">
        <v>48</v>
      </c>
      <c r="C38" s="75" t="s">
        <v>155</v>
      </c>
      <c r="D38" s="81">
        <v>1549.84</v>
      </c>
      <c r="E38" s="82">
        <v>43934</v>
      </c>
      <c r="F38" s="80" t="s">
        <v>45</v>
      </c>
      <c r="G38" s="347"/>
      <c r="H38" s="348"/>
    </row>
    <row r="39" spans="1:8" ht="18.75" x14ac:dyDescent="0.3">
      <c r="A39" s="346"/>
      <c r="B39" s="80" t="s">
        <v>156</v>
      </c>
      <c r="C39" s="75" t="s">
        <v>122</v>
      </c>
      <c r="D39" s="81">
        <v>123.2</v>
      </c>
      <c r="E39" s="82">
        <v>43934</v>
      </c>
      <c r="F39" s="80" t="s">
        <v>45</v>
      </c>
      <c r="G39" s="347"/>
      <c r="H39" s="348"/>
    </row>
    <row r="40" spans="1:8" ht="18.75" x14ac:dyDescent="0.3">
      <c r="A40" s="346"/>
      <c r="B40" s="80" t="s">
        <v>157</v>
      </c>
      <c r="C40" s="75" t="s">
        <v>122</v>
      </c>
      <c r="D40" s="81">
        <v>132</v>
      </c>
      <c r="E40" s="82">
        <v>43934</v>
      </c>
      <c r="F40" s="80" t="s">
        <v>45</v>
      </c>
      <c r="G40" s="347"/>
      <c r="H40" s="348"/>
    </row>
    <row r="41" spans="1:8" ht="18.75" x14ac:dyDescent="0.3">
      <c r="A41" s="346"/>
      <c r="B41" s="80" t="s">
        <v>158</v>
      </c>
      <c r="C41" s="75" t="s">
        <v>101</v>
      </c>
      <c r="D41" s="81">
        <v>150</v>
      </c>
      <c r="E41" s="82">
        <v>43934</v>
      </c>
      <c r="F41" s="80" t="s">
        <v>45</v>
      </c>
      <c r="G41" s="347"/>
      <c r="H41" s="348"/>
    </row>
    <row r="42" spans="1:8" ht="18.75" x14ac:dyDescent="0.3">
      <c r="A42" s="346"/>
      <c r="B42" s="80" t="s">
        <v>79</v>
      </c>
      <c r="C42" s="75" t="s">
        <v>101</v>
      </c>
      <c r="D42" s="81">
        <v>150</v>
      </c>
      <c r="E42" s="82">
        <v>43934</v>
      </c>
      <c r="F42" s="80" t="s">
        <v>45</v>
      </c>
      <c r="G42" s="347"/>
      <c r="H42" s="348"/>
    </row>
    <row r="43" spans="1:8" ht="18.75" x14ac:dyDescent="0.3">
      <c r="A43" s="346"/>
      <c r="B43" s="80" t="s">
        <v>89</v>
      </c>
      <c r="C43" s="75" t="s">
        <v>101</v>
      </c>
      <c r="D43" s="81">
        <v>150</v>
      </c>
      <c r="E43" s="82">
        <v>43934</v>
      </c>
      <c r="F43" s="80" t="s">
        <v>45</v>
      </c>
      <c r="G43" s="347"/>
      <c r="H43" s="348"/>
    </row>
    <row r="44" spans="1:8" ht="18.75" x14ac:dyDescent="0.3">
      <c r="A44" s="346"/>
      <c r="B44" s="80" t="s">
        <v>125</v>
      </c>
      <c r="C44" s="75" t="s">
        <v>101</v>
      </c>
      <c r="D44" s="81">
        <v>150</v>
      </c>
      <c r="E44" s="82">
        <v>43934</v>
      </c>
      <c r="F44" s="80" t="s">
        <v>45</v>
      </c>
      <c r="G44" s="347"/>
      <c r="H44" s="348"/>
    </row>
    <row r="45" spans="1:8" ht="18.75" x14ac:dyDescent="0.3">
      <c r="A45" s="346"/>
      <c r="B45" s="80" t="s">
        <v>104</v>
      </c>
      <c r="C45" s="75" t="s">
        <v>101</v>
      </c>
      <c r="D45" s="81">
        <v>300</v>
      </c>
      <c r="E45" s="82">
        <v>43934</v>
      </c>
      <c r="F45" s="80" t="s">
        <v>45</v>
      </c>
      <c r="G45" s="347"/>
      <c r="H45" s="348"/>
    </row>
    <row r="46" spans="1:8" ht="18.75" x14ac:dyDescent="0.3">
      <c r="A46" s="346"/>
      <c r="B46" s="80" t="s">
        <v>102</v>
      </c>
      <c r="C46" s="75" t="s">
        <v>101</v>
      </c>
      <c r="D46" s="81">
        <v>300</v>
      </c>
      <c r="E46" s="82">
        <v>43934</v>
      </c>
      <c r="F46" s="80" t="s">
        <v>45</v>
      </c>
      <c r="G46" s="347"/>
      <c r="H46" s="348"/>
    </row>
    <row r="47" spans="1:8" ht="18.75" x14ac:dyDescent="0.3">
      <c r="A47" s="346"/>
      <c r="B47" s="80" t="s">
        <v>74</v>
      </c>
      <c r="C47" s="75" t="s">
        <v>173</v>
      </c>
      <c r="D47" s="81">
        <v>2791.03</v>
      </c>
      <c r="E47" s="82">
        <v>43934</v>
      </c>
      <c r="F47" s="80" t="s">
        <v>55</v>
      </c>
      <c r="G47" s="347"/>
      <c r="H47" s="348"/>
    </row>
    <row r="48" spans="1:8" ht="18.75" x14ac:dyDescent="0.3">
      <c r="A48" s="346"/>
      <c r="B48" s="80" t="s">
        <v>187</v>
      </c>
      <c r="C48" s="75" t="s">
        <v>122</v>
      </c>
      <c r="D48" s="81">
        <v>70.400000000000006</v>
      </c>
      <c r="E48" s="82">
        <v>43937</v>
      </c>
      <c r="F48" s="80" t="s">
        <v>45</v>
      </c>
      <c r="G48" s="347"/>
      <c r="H48" s="348"/>
    </row>
    <row r="49" spans="1:8" ht="18.75" x14ac:dyDescent="0.3">
      <c r="A49" s="346"/>
      <c r="B49" s="80" t="s">
        <v>260</v>
      </c>
      <c r="C49" s="75" t="s">
        <v>122</v>
      </c>
      <c r="D49" s="81">
        <v>70.400000000000006</v>
      </c>
      <c r="E49" s="82">
        <v>43937</v>
      </c>
      <c r="F49" s="80" t="s">
        <v>45</v>
      </c>
      <c r="G49" s="347"/>
      <c r="H49" s="348"/>
    </row>
    <row r="50" spans="1:8" ht="18.75" x14ac:dyDescent="0.3">
      <c r="A50" s="346"/>
      <c r="B50" s="80" t="s">
        <v>188</v>
      </c>
      <c r="C50" s="75" t="s">
        <v>189</v>
      </c>
      <c r="D50" s="81">
        <v>2904.37</v>
      </c>
      <c r="E50" s="82">
        <v>43938</v>
      </c>
      <c r="F50" s="80" t="s">
        <v>45</v>
      </c>
      <c r="G50" s="347"/>
      <c r="H50" s="348"/>
    </row>
    <row r="51" spans="1:8" ht="18.75" x14ac:dyDescent="0.3">
      <c r="A51" s="346"/>
      <c r="B51" s="80" t="s">
        <v>186</v>
      </c>
      <c r="C51" s="75" t="s">
        <v>122</v>
      </c>
      <c r="D51" s="81">
        <v>79.2</v>
      </c>
      <c r="E51" s="82">
        <v>43938</v>
      </c>
      <c r="F51" s="80" t="s">
        <v>45</v>
      </c>
      <c r="G51" s="347"/>
      <c r="H51" s="348"/>
    </row>
    <row r="52" spans="1:8" ht="18.75" x14ac:dyDescent="0.3">
      <c r="A52" s="346"/>
      <c r="B52" s="80" t="s">
        <v>74</v>
      </c>
      <c r="C52" s="75" t="s">
        <v>261</v>
      </c>
      <c r="D52" s="81">
        <v>601.41999999999996</v>
      </c>
      <c r="E52" s="82">
        <v>43938</v>
      </c>
      <c r="F52" s="80" t="s">
        <v>45</v>
      </c>
      <c r="G52" s="347"/>
      <c r="H52" s="348"/>
    </row>
    <row r="53" spans="1:8" ht="18.75" x14ac:dyDescent="0.3">
      <c r="A53" s="346"/>
      <c r="B53" s="80" t="s">
        <v>74</v>
      </c>
      <c r="C53" s="75" t="s">
        <v>244</v>
      </c>
      <c r="D53" s="81">
        <v>479.92</v>
      </c>
      <c r="E53" s="82">
        <v>43941</v>
      </c>
      <c r="F53" s="80" t="s">
        <v>55</v>
      </c>
      <c r="G53" s="347"/>
      <c r="H53" s="348"/>
    </row>
    <row r="54" spans="1:8" ht="18.75" x14ac:dyDescent="0.3">
      <c r="A54" s="346"/>
      <c r="B54" s="80" t="s">
        <v>74</v>
      </c>
      <c r="C54" s="75" t="s">
        <v>130</v>
      </c>
      <c r="D54" s="81">
        <v>12451.89</v>
      </c>
      <c r="E54" s="82">
        <v>43941</v>
      </c>
      <c r="F54" s="80" t="s">
        <v>55</v>
      </c>
      <c r="G54" s="347"/>
      <c r="H54" s="348"/>
    </row>
    <row r="55" spans="1:8" ht="18.75" x14ac:dyDescent="0.3">
      <c r="A55" s="346"/>
      <c r="B55" s="80" t="s">
        <v>74</v>
      </c>
      <c r="C55" s="75" t="s">
        <v>245</v>
      </c>
      <c r="D55" s="81">
        <v>746.98</v>
      </c>
      <c r="E55" s="82">
        <v>43941</v>
      </c>
      <c r="F55" s="80" t="s">
        <v>55</v>
      </c>
      <c r="G55" s="347"/>
      <c r="H55" s="348"/>
    </row>
    <row r="56" spans="1:8" ht="18.75" x14ac:dyDescent="0.3">
      <c r="A56" s="346"/>
      <c r="B56" s="80" t="s">
        <v>74</v>
      </c>
      <c r="C56" s="75" t="s">
        <v>244</v>
      </c>
      <c r="D56" s="81">
        <v>283.77</v>
      </c>
      <c r="E56" s="82">
        <v>43945</v>
      </c>
      <c r="F56" s="80" t="s">
        <v>55</v>
      </c>
      <c r="G56" s="347"/>
      <c r="H56" s="348"/>
    </row>
    <row r="57" spans="1:8" ht="18.75" x14ac:dyDescent="0.3">
      <c r="A57" s="346"/>
      <c r="B57" s="80" t="s">
        <v>74</v>
      </c>
      <c r="C57" s="75" t="s">
        <v>247</v>
      </c>
      <c r="D57" s="81">
        <v>349.91</v>
      </c>
      <c r="E57" s="82">
        <v>43945</v>
      </c>
      <c r="F57" s="80" t="s">
        <v>55</v>
      </c>
      <c r="G57" s="347"/>
      <c r="H57" s="348"/>
    </row>
    <row r="58" spans="1:8" ht="18.75" x14ac:dyDescent="0.3">
      <c r="A58" s="346"/>
      <c r="B58" s="80" t="s">
        <v>118</v>
      </c>
      <c r="C58" s="75" t="s">
        <v>129</v>
      </c>
      <c r="D58" s="81">
        <v>57</v>
      </c>
      <c r="E58" s="82">
        <v>43945</v>
      </c>
      <c r="F58" s="80" t="s">
        <v>55</v>
      </c>
      <c r="G58" s="347"/>
      <c r="H58" s="348"/>
    </row>
    <row r="59" spans="1:8" ht="18.75" x14ac:dyDescent="0.3">
      <c r="A59" s="346"/>
      <c r="B59" s="80" t="s">
        <v>230</v>
      </c>
      <c r="C59" s="80" t="s">
        <v>122</v>
      </c>
      <c r="D59" s="81">
        <v>70.400000000000006</v>
      </c>
      <c r="E59" s="82">
        <v>43948</v>
      </c>
      <c r="F59" s="80" t="s">
        <v>45</v>
      </c>
      <c r="G59" s="347"/>
      <c r="H59" s="348"/>
    </row>
    <row r="60" spans="1:8" ht="18.75" x14ac:dyDescent="0.3">
      <c r="A60" s="346"/>
      <c r="B60" s="80"/>
      <c r="C60" s="80"/>
      <c r="D60" s="81"/>
      <c r="E60" s="82"/>
      <c r="F60" s="80"/>
      <c r="G60" s="347"/>
      <c r="H60" s="348"/>
    </row>
    <row r="61" spans="1:8" ht="18.75" x14ac:dyDescent="0.3">
      <c r="A61" s="346"/>
      <c r="B61" s="80"/>
      <c r="C61" s="80"/>
      <c r="D61" s="81"/>
      <c r="E61" s="82"/>
      <c r="F61" s="80"/>
      <c r="G61" s="347"/>
      <c r="H61" s="348"/>
    </row>
    <row r="62" spans="1:8" ht="19.5" thickBot="1" x14ac:dyDescent="0.35">
      <c r="A62" s="83"/>
      <c r="B62" s="84"/>
      <c r="C62" s="84"/>
      <c r="D62" s="85">
        <f>SUM(D17:D61)</f>
        <v>50562.43</v>
      </c>
      <c r="E62" s="86"/>
      <c r="F62" s="84"/>
      <c r="G62" s="87"/>
      <c r="H62" s="88"/>
    </row>
    <row r="63" spans="1:8" ht="19.5" thickBot="1" x14ac:dyDescent="0.35">
      <c r="A63" s="89"/>
      <c r="B63" s="84"/>
      <c r="C63" s="84"/>
      <c r="D63" s="90"/>
      <c r="E63" s="91"/>
      <c r="F63" s="84"/>
      <c r="G63" s="87"/>
      <c r="H63" s="88"/>
    </row>
    <row r="64" spans="1:8" ht="18.75" x14ac:dyDescent="0.3">
      <c r="A64" s="349" t="s">
        <v>25</v>
      </c>
      <c r="B64" s="92" t="s">
        <v>262</v>
      </c>
      <c r="C64" s="92" t="s">
        <v>143</v>
      </c>
      <c r="D64" s="93">
        <v>1342.95</v>
      </c>
      <c r="E64" s="94">
        <v>43922</v>
      </c>
      <c r="F64" s="95" t="s">
        <v>41</v>
      </c>
      <c r="G64" s="353">
        <v>0.44409999999999999</v>
      </c>
      <c r="H64" s="357">
        <v>0.3901</v>
      </c>
    </row>
    <row r="65" spans="1:8" ht="18.75" x14ac:dyDescent="0.3">
      <c r="A65" s="350"/>
      <c r="B65" s="75" t="s">
        <v>63</v>
      </c>
      <c r="C65" s="75" t="s">
        <v>44</v>
      </c>
      <c r="D65" s="76">
        <v>3964</v>
      </c>
      <c r="E65" s="77">
        <v>43924</v>
      </c>
      <c r="F65" s="78" t="s">
        <v>65</v>
      </c>
      <c r="G65" s="354"/>
      <c r="H65" s="358"/>
    </row>
    <row r="66" spans="1:8" ht="18.75" x14ac:dyDescent="0.3">
      <c r="A66" s="350"/>
      <c r="B66" s="75" t="s">
        <v>263</v>
      </c>
      <c r="C66" s="75" t="s">
        <v>100</v>
      </c>
      <c r="D66" s="76">
        <v>7353.68</v>
      </c>
      <c r="E66" s="77">
        <v>43924</v>
      </c>
      <c r="F66" s="78" t="s">
        <v>41</v>
      </c>
      <c r="G66" s="354"/>
      <c r="H66" s="358"/>
    </row>
    <row r="67" spans="1:8" ht="18.75" x14ac:dyDescent="0.3">
      <c r="A67" s="350"/>
      <c r="B67" s="75" t="s">
        <v>264</v>
      </c>
      <c r="C67" s="75" t="s">
        <v>98</v>
      </c>
      <c r="D67" s="76">
        <v>848.26</v>
      </c>
      <c r="E67" s="77">
        <v>43924</v>
      </c>
      <c r="F67" s="78" t="s">
        <v>41</v>
      </c>
      <c r="G67" s="354"/>
      <c r="H67" s="358"/>
    </row>
    <row r="68" spans="1:8" ht="18.75" x14ac:dyDescent="0.3">
      <c r="A68" s="350"/>
      <c r="B68" s="75" t="s">
        <v>265</v>
      </c>
      <c r="C68" s="75" t="s">
        <v>152</v>
      </c>
      <c r="D68" s="76">
        <v>1516.98</v>
      </c>
      <c r="E68" s="77">
        <v>43930</v>
      </c>
      <c r="F68" s="78" t="s">
        <v>41</v>
      </c>
      <c r="G68" s="354"/>
      <c r="H68" s="358"/>
    </row>
    <row r="69" spans="1:8" ht="18.75" x14ac:dyDescent="0.3">
      <c r="A69" s="350"/>
      <c r="B69" s="75" t="s">
        <v>63</v>
      </c>
      <c r="C69" s="96" t="s">
        <v>44</v>
      </c>
      <c r="D69" s="76">
        <v>2392</v>
      </c>
      <c r="E69" s="77">
        <v>43934</v>
      </c>
      <c r="F69" s="78" t="s">
        <v>65</v>
      </c>
      <c r="G69" s="354"/>
      <c r="H69" s="358"/>
    </row>
    <row r="70" spans="1:8" ht="18.75" x14ac:dyDescent="0.3">
      <c r="A70" s="350"/>
      <c r="B70" s="75" t="s">
        <v>63</v>
      </c>
      <c r="C70" s="75" t="s">
        <v>44</v>
      </c>
      <c r="D70" s="76">
        <v>4781</v>
      </c>
      <c r="E70" s="77">
        <v>43934</v>
      </c>
      <c r="F70" s="78" t="s">
        <v>65</v>
      </c>
      <c r="G70" s="354"/>
      <c r="H70" s="358"/>
    </row>
    <row r="71" spans="1:8" ht="18.75" x14ac:dyDescent="0.3">
      <c r="A71" s="350"/>
      <c r="B71" s="75" t="s">
        <v>266</v>
      </c>
      <c r="C71" s="75" t="s">
        <v>267</v>
      </c>
      <c r="D71" s="76">
        <v>2680</v>
      </c>
      <c r="E71" s="77">
        <v>43934</v>
      </c>
      <c r="F71" s="78" t="s">
        <v>65</v>
      </c>
      <c r="G71" s="354"/>
      <c r="H71" s="358"/>
    </row>
    <row r="72" spans="1:8" ht="18.75" x14ac:dyDescent="0.3">
      <c r="A72" s="350"/>
      <c r="B72" s="75" t="s">
        <v>266</v>
      </c>
      <c r="C72" s="75" t="s">
        <v>267</v>
      </c>
      <c r="D72" s="76">
        <v>1800</v>
      </c>
      <c r="E72" s="77">
        <v>43934</v>
      </c>
      <c r="F72" s="78" t="s">
        <v>65</v>
      </c>
      <c r="G72" s="354"/>
      <c r="H72" s="358"/>
    </row>
    <row r="73" spans="1:8" ht="18.75" x14ac:dyDescent="0.3">
      <c r="A73" s="350"/>
      <c r="B73" s="75" t="s">
        <v>163</v>
      </c>
      <c r="C73" s="75" t="s">
        <v>164</v>
      </c>
      <c r="D73" s="76">
        <v>1760</v>
      </c>
      <c r="E73" s="77">
        <v>43934</v>
      </c>
      <c r="F73" s="78" t="s">
        <v>41</v>
      </c>
      <c r="G73" s="354"/>
      <c r="H73" s="358"/>
    </row>
    <row r="74" spans="1:8" ht="18.75" x14ac:dyDescent="0.3">
      <c r="A74" s="350"/>
      <c r="B74" s="75" t="s">
        <v>265</v>
      </c>
      <c r="C74" s="75" t="s">
        <v>152</v>
      </c>
      <c r="D74" s="76">
        <v>559.20000000000005</v>
      </c>
      <c r="E74" s="77">
        <v>43934</v>
      </c>
      <c r="F74" s="78" t="s">
        <v>41</v>
      </c>
      <c r="G74" s="354"/>
      <c r="H74" s="358"/>
    </row>
    <row r="75" spans="1:8" ht="18.75" x14ac:dyDescent="0.3">
      <c r="A75" s="350"/>
      <c r="B75" s="75" t="s">
        <v>265</v>
      </c>
      <c r="C75" s="96" t="s">
        <v>268</v>
      </c>
      <c r="D75" s="76">
        <v>1970.14</v>
      </c>
      <c r="E75" s="77">
        <v>43934</v>
      </c>
      <c r="F75" s="78" t="s">
        <v>41</v>
      </c>
      <c r="G75" s="354"/>
      <c r="H75" s="358"/>
    </row>
    <row r="76" spans="1:8" ht="18.75" x14ac:dyDescent="0.3">
      <c r="A76" s="350"/>
      <c r="B76" s="75" t="s">
        <v>265</v>
      </c>
      <c r="C76" s="75" t="s">
        <v>269</v>
      </c>
      <c r="D76" s="76">
        <v>1781.7</v>
      </c>
      <c r="E76" s="77">
        <v>43934</v>
      </c>
      <c r="F76" s="78" t="s">
        <v>41</v>
      </c>
      <c r="G76" s="354"/>
      <c r="H76" s="358"/>
    </row>
    <row r="77" spans="1:8" ht="18.75" x14ac:dyDescent="0.3">
      <c r="A77" s="350"/>
      <c r="B77" s="97" t="s">
        <v>270</v>
      </c>
      <c r="C77" s="75" t="s">
        <v>271</v>
      </c>
      <c r="D77" s="76">
        <v>1440</v>
      </c>
      <c r="E77" s="77">
        <v>43935</v>
      </c>
      <c r="F77" s="78" t="s">
        <v>41</v>
      </c>
      <c r="G77" s="354"/>
      <c r="H77" s="358"/>
    </row>
    <row r="78" spans="1:8" ht="18.75" x14ac:dyDescent="0.3">
      <c r="A78" s="350"/>
      <c r="B78" s="75" t="s">
        <v>265</v>
      </c>
      <c r="C78" s="75" t="s">
        <v>185</v>
      </c>
      <c r="D78" s="76">
        <v>1368</v>
      </c>
      <c r="E78" s="77">
        <v>43936</v>
      </c>
      <c r="F78" s="78" t="s">
        <v>41</v>
      </c>
      <c r="G78" s="354"/>
      <c r="H78" s="358"/>
    </row>
    <row r="79" spans="1:8" ht="18.75" x14ac:dyDescent="0.3">
      <c r="A79" s="350"/>
      <c r="B79" s="75" t="s">
        <v>265</v>
      </c>
      <c r="C79" s="96" t="s">
        <v>103</v>
      </c>
      <c r="D79" s="76">
        <v>2507.2199999999998</v>
      </c>
      <c r="E79" s="77">
        <v>43936</v>
      </c>
      <c r="F79" s="78" t="s">
        <v>41</v>
      </c>
      <c r="G79" s="354"/>
      <c r="H79" s="358"/>
    </row>
    <row r="80" spans="1:8" ht="18.75" x14ac:dyDescent="0.3">
      <c r="A80" s="350"/>
      <c r="B80" s="75" t="s">
        <v>63</v>
      </c>
      <c r="C80" s="75" t="s">
        <v>44</v>
      </c>
      <c r="D80" s="76">
        <v>4450.2</v>
      </c>
      <c r="E80" s="77">
        <v>43938</v>
      </c>
      <c r="F80" s="78" t="s">
        <v>65</v>
      </c>
      <c r="G80" s="354"/>
      <c r="H80" s="358"/>
    </row>
    <row r="81" spans="1:8" ht="18.75" x14ac:dyDescent="0.3">
      <c r="A81" s="350"/>
      <c r="B81" s="75" t="s">
        <v>272</v>
      </c>
      <c r="C81" s="75" t="s">
        <v>199</v>
      </c>
      <c r="D81" s="76">
        <v>1668</v>
      </c>
      <c r="E81" s="77">
        <v>43941</v>
      </c>
      <c r="F81" s="78" t="s">
        <v>41</v>
      </c>
      <c r="G81" s="354"/>
      <c r="H81" s="358"/>
    </row>
    <row r="82" spans="1:8" ht="18.75" x14ac:dyDescent="0.3">
      <c r="A82" s="350"/>
      <c r="B82" s="75" t="s">
        <v>273</v>
      </c>
      <c r="C82" s="75" t="s">
        <v>202</v>
      </c>
      <c r="D82" s="76">
        <v>1589.04</v>
      </c>
      <c r="E82" s="77">
        <v>43941</v>
      </c>
      <c r="F82" s="78" t="s">
        <v>41</v>
      </c>
      <c r="G82" s="354"/>
      <c r="H82" s="358"/>
    </row>
    <row r="83" spans="1:8" ht="18.75" x14ac:dyDescent="0.3">
      <c r="A83" s="350"/>
      <c r="B83" s="75" t="s">
        <v>274</v>
      </c>
      <c r="C83" s="75" t="s">
        <v>119</v>
      </c>
      <c r="D83" s="76">
        <v>1806</v>
      </c>
      <c r="E83" s="77">
        <v>43941</v>
      </c>
      <c r="F83" s="78" t="s">
        <v>41</v>
      </c>
      <c r="G83" s="354"/>
      <c r="H83" s="358"/>
    </row>
    <row r="84" spans="1:8" ht="18.75" x14ac:dyDescent="0.3">
      <c r="A84" s="350"/>
      <c r="B84" s="75" t="s">
        <v>265</v>
      </c>
      <c r="C84" s="75" t="s">
        <v>205</v>
      </c>
      <c r="D84" s="76">
        <v>916.5</v>
      </c>
      <c r="E84" s="77">
        <v>43941</v>
      </c>
      <c r="F84" s="78" t="s">
        <v>41</v>
      </c>
      <c r="G84" s="354"/>
      <c r="H84" s="358"/>
    </row>
    <row r="85" spans="1:8" ht="18.75" x14ac:dyDescent="0.3">
      <c r="A85" s="350"/>
      <c r="B85" s="75" t="s">
        <v>265</v>
      </c>
      <c r="C85" s="96" t="s">
        <v>268</v>
      </c>
      <c r="D85" s="76">
        <v>2698.91</v>
      </c>
      <c r="E85" s="77">
        <v>43941</v>
      </c>
      <c r="F85" s="78" t="s">
        <v>41</v>
      </c>
      <c r="G85" s="354"/>
      <c r="H85" s="358"/>
    </row>
    <row r="86" spans="1:8" ht="18.75" x14ac:dyDescent="0.3">
      <c r="A86" s="350"/>
      <c r="B86" s="75" t="s">
        <v>275</v>
      </c>
      <c r="C86" s="96" t="s">
        <v>209</v>
      </c>
      <c r="D86" s="76">
        <v>2533.0300000000002</v>
      </c>
      <c r="E86" s="77">
        <v>43941</v>
      </c>
      <c r="F86" s="78" t="s">
        <v>41</v>
      </c>
      <c r="G86" s="354"/>
      <c r="H86" s="358"/>
    </row>
    <row r="87" spans="1:8" ht="18.75" x14ac:dyDescent="0.3">
      <c r="A87" s="350"/>
      <c r="B87" s="75" t="s">
        <v>265</v>
      </c>
      <c r="C87" s="96" t="s">
        <v>152</v>
      </c>
      <c r="D87" s="76">
        <v>1817.4</v>
      </c>
      <c r="E87" s="77">
        <v>43941</v>
      </c>
      <c r="F87" s="78" t="s">
        <v>41</v>
      </c>
      <c r="G87" s="354"/>
      <c r="H87" s="358"/>
    </row>
    <row r="88" spans="1:8" ht="18.75" x14ac:dyDescent="0.3">
      <c r="A88" s="350"/>
      <c r="B88" s="75" t="s">
        <v>265</v>
      </c>
      <c r="C88" s="97" t="s">
        <v>143</v>
      </c>
      <c r="D88" s="76">
        <v>2275.35</v>
      </c>
      <c r="E88" s="77">
        <v>43941</v>
      </c>
      <c r="F88" s="78" t="s">
        <v>41</v>
      </c>
      <c r="G88" s="354"/>
      <c r="H88" s="358"/>
    </row>
    <row r="89" spans="1:8" ht="18.75" x14ac:dyDescent="0.3">
      <c r="A89" s="350"/>
      <c r="B89" s="75" t="s">
        <v>265</v>
      </c>
      <c r="C89" s="97" t="s">
        <v>143</v>
      </c>
      <c r="D89" s="76">
        <v>2689.05</v>
      </c>
      <c r="E89" s="77">
        <v>43941</v>
      </c>
      <c r="F89" s="78" t="s">
        <v>41</v>
      </c>
      <c r="G89" s="354"/>
      <c r="H89" s="358"/>
    </row>
    <row r="90" spans="1:8" ht="18.75" x14ac:dyDescent="0.3">
      <c r="A90" s="350"/>
      <c r="B90" s="75" t="s">
        <v>276</v>
      </c>
      <c r="C90" s="75" t="s">
        <v>277</v>
      </c>
      <c r="D90" s="76">
        <v>1114.75</v>
      </c>
      <c r="E90" s="77">
        <v>43943</v>
      </c>
      <c r="F90" s="78" t="s">
        <v>41</v>
      </c>
      <c r="G90" s="354"/>
      <c r="H90" s="358"/>
    </row>
    <row r="91" spans="1:8" ht="18.75" x14ac:dyDescent="0.3">
      <c r="A91" s="350"/>
      <c r="B91" s="75" t="s">
        <v>278</v>
      </c>
      <c r="C91" s="75" t="s">
        <v>279</v>
      </c>
      <c r="D91" s="76">
        <v>1282.32</v>
      </c>
      <c r="E91" s="77">
        <v>43943</v>
      </c>
      <c r="F91" s="78" t="s">
        <v>41</v>
      </c>
      <c r="G91" s="354"/>
      <c r="H91" s="358"/>
    </row>
    <row r="92" spans="1:8" ht="18.75" x14ac:dyDescent="0.3">
      <c r="A92" s="350"/>
      <c r="B92" s="75" t="s">
        <v>270</v>
      </c>
      <c r="C92" s="97" t="s">
        <v>217</v>
      </c>
      <c r="D92" s="76">
        <v>812</v>
      </c>
      <c r="E92" s="77">
        <v>43943</v>
      </c>
      <c r="F92" s="78" t="s">
        <v>41</v>
      </c>
      <c r="G92" s="354"/>
      <c r="H92" s="358"/>
    </row>
    <row r="93" spans="1:8" ht="18.75" x14ac:dyDescent="0.3">
      <c r="A93" s="350"/>
      <c r="B93" s="75" t="s">
        <v>272</v>
      </c>
      <c r="C93" s="97" t="s">
        <v>199</v>
      </c>
      <c r="D93" s="76">
        <v>1668</v>
      </c>
      <c r="E93" s="77">
        <v>43943</v>
      </c>
      <c r="F93" s="78" t="s">
        <v>41</v>
      </c>
      <c r="G93" s="354"/>
      <c r="H93" s="358"/>
    </row>
    <row r="94" spans="1:8" ht="18.75" x14ac:dyDescent="0.3">
      <c r="A94" s="350"/>
      <c r="B94" s="75" t="s">
        <v>63</v>
      </c>
      <c r="C94" s="96" t="s">
        <v>44</v>
      </c>
      <c r="D94" s="76">
        <v>3806.9</v>
      </c>
      <c r="E94" s="77">
        <v>43945</v>
      </c>
      <c r="F94" s="78" t="s">
        <v>65</v>
      </c>
      <c r="G94" s="354"/>
      <c r="H94" s="358"/>
    </row>
    <row r="95" spans="1:8" ht="18.75" x14ac:dyDescent="0.3">
      <c r="A95" s="350"/>
      <c r="B95" s="97" t="s">
        <v>218</v>
      </c>
      <c r="C95" s="75" t="s">
        <v>219</v>
      </c>
      <c r="D95" s="76">
        <v>357.64</v>
      </c>
      <c r="E95" s="77">
        <v>43945</v>
      </c>
      <c r="F95" s="78" t="s">
        <v>41</v>
      </c>
      <c r="G95" s="354"/>
      <c r="H95" s="358"/>
    </row>
    <row r="96" spans="1:8" ht="18.75" x14ac:dyDescent="0.3">
      <c r="A96" s="350"/>
      <c r="B96" s="75" t="s">
        <v>272</v>
      </c>
      <c r="C96" s="75" t="s">
        <v>199</v>
      </c>
      <c r="D96" s="76">
        <v>1946</v>
      </c>
      <c r="E96" s="77">
        <v>43945</v>
      </c>
      <c r="F96" s="78" t="s">
        <v>41</v>
      </c>
      <c r="G96" s="354"/>
      <c r="H96" s="358"/>
    </row>
    <row r="97" spans="1:8" ht="18.75" x14ac:dyDescent="0.3">
      <c r="A97" s="350"/>
      <c r="B97" s="75" t="s">
        <v>280</v>
      </c>
      <c r="C97" s="75" t="s">
        <v>221</v>
      </c>
      <c r="D97" s="76">
        <v>1289.5999999999999</v>
      </c>
      <c r="E97" s="77">
        <v>43945</v>
      </c>
      <c r="F97" s="78" t="s">
        <v>41</v>
      </c>
      <c r="G97" s="354"/>
      <c r="H97" s="358"/>
    </row>
    <row r="98" spans="1:8" ht="18.75" x14ac:dyDescent="0.3">
      <c r="A98" s="351"/>
      <c r="B98" s="80" t="s">
        <v>265</v>
      </c>
      <c r="C98" s="80" t="s">
        <v>223</v>
      </c>
      <c r="D98" s="81">
        <v>449.4</v>
      </c>
      <c r="E98" s="98">
        <v>43945</v>
      </c>
      <c r="F98" s="99" t="s">
        <v>41</v>
      </c>
      <c r="G98" s="355"/>
      <c r="H98" s="359"/>
    </row>
    <row r="99" spans="1:8" ht="18.75" x14ac:dyDescent="0.3">
      <c r="A99" s="351"/>
      <c r="B99" s="80" t="s">
        <v>274</v>
      </c>
      <c r="C99" s="80" t="s">
        <v>119</v>
      </c>
      <c r="D99" s="81">
        <v>2610</v>
      </c>
      <c r="E99" s="98">
        <v>43945</v>
      </c>
      <c r="F99" s="99" t="s">
        <v>41</v>
      </c>
      <c r="G99" s="355"/>
      <c r="H99" s="359"/>
    </row>
    <row r="100" spans="1:8" ht="18.75" x14ac:dyDescent="0.3">
      <c r="A100" s="351"/>
      <c r="B100" s="80" t="s">
        <v>265</v>
      </c>
      <c r="C100" s="80" t="s">
        <v>226</v>
      </c>
      <c r="D100" s="81">
        <v>477.5</v>
      </c>
      <c r="E100" s="98">
        <v>43945</v>
      </c>
      <c r="F100" s="99" t="s">
        <v>41</v>
      </c>
      <c r="G100" s="355"/>
      <c r="H100" s="359"/>
    </row>
    <row r="101" spans="1:8" ht="18.75" x14ac:dyDescent="0.3">
      <c r="A101" s="351"/>
      <c r="B101" s="80" t="s">
        <v>265</v>
      </c>
      <c r="C101" s="80" t="s">
        <v>227</v>
      </c>
      <c r="D101" s="81">
        <v>1846.8</v>
      </c>
      <c r="E101" s="98">
        <v>43945</v>
      </c>
      <c r="F101" s="99" t="s">
        <v>41</v>
      </c>
      <c r="G101" s="355"/>
      <c r="H101" s="359"/>
    </row>
    <row r="102" spans="1:8" ht="18.75" x14ac:dyDescent="0.3">
      <c r="A102" s="351"/>
      <c r="B102" s="80" t="s">
        <v>63</v>
      </c>
      <c r="C102" s="80" t="s">
        <v>44</v>
      </c>
      <c r="D102" s="81">
        <v>3246.6</v>
      </c>
      <c r="E102" s="98">
        <v>43949</v>
      </c>
      <c r="F102" s="99" t="s">
        <v>65</v>
      </c>
      <c r="G102" s="355"/>
      <c r="H102" s="359"/>
    </row>
    <row r="103" spans="1:8" ht="18.75" x14ac:dyDescent="0.3">
      <c r="A103" s="351"/>
      <c r="B103" s="80" t="s">
        <v>281</v>
      </c>
      <c r="C103" s="80" t="s">
        <v>282</v>
      </c>
      <c r="D103" s="81">
        <v>3720.51</v>
      </c>
      <c r="E103" s="98">
        <v>43949</v>
      </c>
      <c r="F103" s="99" t="s">
        <v>41</v>
      </c>
      <c r="G103" s="355"/>
      <c r="H103" s="359"/>
    </row>
    <row r="104" spans="1:8" ht="18.75" x14ac:dyDescent="0.3">
      <c r="A104" s="351"/>
      <c r="B104" s="80" t="s">
        <v>265</v>
      </c>
      <c r="C104" s="80" t="s">
        <v>143</v>
      </c>
      <c r="D104" s="81">
        <v>413.7</v>
      </c>
      <c r="E104" s="98">
        <v>43949</v>
      </c>
      <c r="F104" s="99" t="s">
        <v>41</v>
      </c>
      <c r="G104" s="355"/>
      <c r="H104" s="359"/>
    </row>
    <row r="105" spans="1:8" ht="18.75" x14ac:dyDescent="0.3">
      <c r="A105" s="351"/>
      <c r="B105" s="80" t="s">
        <v>265</v>
      </c>
      <c r="C105" s="80" t="s">
        <v>98</v>
      </c>
      <c r="D105" s="81">
        <v>2535</v>
      </c>
      <c r="E105" s="98">
        <v>43949</v>
      </c>
      <c r="F105" s="99" t="s">
        <v>41</v>
      </c>
      <c r="G105" s="355"/>
      <c r="H105" s="359"/>
    </row>
    <row r="106" spans="1:8" ht="18.75" x14ac:dyDescent="0.3">
      <c r="A106" s="351"/>
      <c r="B106" s="80" t="s">
        <v>265</v>
      </c>
      <c r="C106" s="80" t="s">
        <v>283</v>
      </c>
      <c r="D106" s="81">
        <v>2716.16</v>
      </c>
      <c r="E106" s="98">
        <v>43950</v>
      </c>
      <c r="F106" s="99" t="s">
        <v>41</v>
      </c>
      <c r="G106" s="355"/>
      <c r="H106" s="359"/>
    </row>
    <row r="107" spans="1:8" ht="18.75" x14ac:dyDescent="0.3">
      <c r="A107" s="351"/>
      <c r="B107" s="80" t="s">
        <v>265</v>
      </c>
      <c r="C107" s="80" t="s">
        <v>235</v>
      </c>
      <c r="D107" s="81">
        <v>674.4</v>
      </c>
      <c r="E107" s="98">
        <v>43950</v>
      </c>
      <c r="F107" s="99" t="s">
        <v>41</v>
      </c>
      <c r="G107" s="355"/>
      <c r="H107" s="359"/>
    </row>
    <row r="108" spans="1:8" ht="18.75" x14ac:dyDescent="0.3">
      <c r="A108" s="351"/>
      <c r="B108" s="80" t="s">
        <v>265</v>
      </c>
      <c r="C108" s="80" t="s">
        <v>236</v>
      </c>
      <c r="D108" s="81">
        <v>1086.57</v>
      </c>
      <c r="E108" s="98">
        <v>43950</v>
      </c>
      <c r="F108" s="99" t="s">
        <v>41</v>
      </c>
      <c r="G108" s="355"/>
      <c r="H108" s="359"/>
    </row>
    <row r="109" spans="1:8" ht="18.75" x14ac:dyDescent="0.3">
      <c r="A109" s="351"/>
      <c r="B109" s="80" t="s">
        <v>276</v>
      </c>
      <c r="C109" s="80" t="s">
        <v>237</v>
      </c>
      <c r="D109" s="81">
        <v>1050.8399999999999</v>
      </c>
      <c r="E109" s="98">
        <v>43950</v>
      </c>
      <c r="F109" s="99" t="s">
        <v>41</v>
      </c>
      <c r="G109" s="355"/>
      <c r="H109" s="359"/>
    </row>
    <row r="110" spans="1:8" ht="18.75" x14ac:dyDescent="0.3">
      <c r="A110" s="351"/>
      <c r="B110" s="80" t="s">
        <v>263</v>
      </c>
      <c r="C110" s="80" t="s">
        <v>100</v>
      </c>
      <c r="D110" s="81">
        <v>6039</v>
      </c>
      <c r="E110" s="98">
        <v>43951</v>
      </c>
      <c r="F110" s="99" t="s">
        <v>41</v>
      </c>
      <c r="G110" s="355"/>
      <c r="H110" s="359"/>
    </row>
    <row r="111" spans="1:8" ht="18.75" x14ac:dyDescent="0.3">
      <c r="A111" s="351"/>
      <c r="B111" s="80" t="s">
        <v>272</v>
      </c>
      <c r="C111" s="80" t="s">
        <v>199</v>
      </c>
      <c r="D111" s="81">
        <v>2224</v>
      </c>
      <c r="E111" s="98">
        <v>43951</v>
      </c>
      <c r="F111" s="99" t="s">
        <v>41</v>
      </c>
      <c r="G111" s="355"/>
      <c r="H111" s="359"/>
    </row>
    <row r="112" spans="1:8" ht="18.75" x14ac:dyDescent="0.3">
      <c r="A112" s="351"/>
      <c r="B112" s="80" t="s">
        <v>284</v>
      </c>
      <c r="C112" s="80" t="s">
        <v>285</v>
      </c>
      <c r="D112" s="81">
        <v>330</v>
      </c>
      <c r="E112" s="98">
        <v>43951</v>
      </c>
      <c r="F112" s="99" t="s">
        <v>41</v>
      </c>
      <c r="G112" s="355"/>
      <c r="H112" s="359"/>
    </row>
    <row r="113" spans="1:8" ht="18.75" x14ac:dyDescent="0.3">
      <c r="A113" s="351"/>
      <c r="B113" s="80" t="s">
        <v>241</v>
      </c>
      <c r="C113" s="80" t="s">
        <v>286</v>
      </c>
      <c r="D113" s="81">
        <v>1132.3800000000001</v>
      </c>
      <c r="E113" s="98">
        <v>43951</v>
      </c>
      <c r="F113" s="99" t="s">
        <v>41</v>
      </c>
      <c r="G113" s="355"/>
      <c r="H113" s="359"/>
    </row>
    <row r="114" spans="1:8" ht="19.5" thickBot="1" x14ac:dyDescent="0.35">
      <c r="A114" s="352"/>
      <c r="B114" s="100"/>
      <c r="C114" s="101"/>
      <c r="D114" s="102"/>
      <c r="E114" s="103"/>
      <c r="F114" s="104"/>
      <c r="G114" s="356"/>
      <c r="H114" s="360"/>
    </row>
    <row r="115" spans="1:8" ht="19.5" thickBot="1" x14ac:dyDescent="0.35">
      <c r="A115" s="84"/>
      <c r="B115" s="84"/>
      <c r="C115" s="84"/>
      <c r="D115" s="105">
        <f>SUM(D64:D114)</f>
        <v>103338.68000000001</v>
      </c>
      <c r="E115" s="91"/>
      <c r="F115" s="106"/>
      <c r="G115" s="87"/>
      <c r="H115" s="88"/>
    </row>
    <row r="116" spans="1:8" ht="18.75" x14ac:dyDescent="0.3">
      <c r="A116" s="84"/>
      <c r="B116" s="84"/>
      <c r="C116" s="84"/>
      <c r="D116" s="90"/>
      <c r="E116" s="91"/>
      <c r="F116" s="84"/>
      <c r="G116" s="87"/>
      <c r="H116" s="88"/>
    </row>
    <row r="117" spans="1:8" ht="18.75" x14ac:dyDescent="0.3">
      <c r="A117" s="84"/>
      <c r="B117" s="84"/>
      <c r="C117" s="84"/>
      <c r="D117" s="90"/>
      <c r="E117" s="91"/>
      <c r="F117" s="84"/>
      <c r="G117" s="87"/>
      <c r="H117" s="88"/>
    </row>
    <row r="118" spans="1:8" ht="18.75" x14ac:dyDescent="0.3">
      <c r="A118" s="350" t="s">
        <v>105</v>
      </c>
      <c r="B118" s="75" t="s">
        <v>131</v>
      </c>
      <c r="C118" s="75" t="s">
        <v>165</v>
      </c>
      <c r="D118" s="76">
        <v>2772.42</v>
      </c>
      <c r="E118" s="77">
        <v>43923</v>
      </c>
      <c r="F118" s="78" t="s">
        <v>41</v>
      </c>
      <c r="G118" s="354">
        <v>3.4299999999999997E-2</v>
      </c>
      <c r="H118" s="358">
        <v>3.6799999999999999E-2</v>
      </c>
    </row>
    <row r="119" spans="1:8" ht="18.75" x14ac:dyDescent="0.3">
      <c r="A119" s="350"/>
      <c r="B119" s="75" t="s">
        <v>110</v>
      </c>
      <c r="C119" s="75" t="s">
        <v>149</v>
      </c>
      <c r="D119" s="76">
        <v>1350.91</v>
      </c>
      <c r="E119" s="77">
        <v>43924</v>
      </c>
      <c r="F119" s="78" t="s">
        <v>41</v>
      </c>
      <c r="G119" s="354"/>
      <c r="H119" s="358"/>
    </row>
    <row r="120" spans="1:8" ht="18.75" x14ac:dyDescent="0.3">
      <c r="A120" s="350"/>
      <c r="B120" s="75" t="s">
        <v>110</v>
      </c>
      <c r="C120" s="75" t="s">
        <v>287</v>
      </c>
      <c r="D120" s="76">
        <v>1322.2</v>
      </c>
      <c r="E120" s="77">
        <v>43924</v>
      </c>
      <c r="F120" s="78" t="s">
        <v>41</v>
      </c>
      <c r="G120" s="354"/>
      <c r="H120" s="358"/>
    </row>
    <row r="121" spans="1:8" ht="18.75" x14ac:dyDescent="0.3">
      <c r="A121" s="350"/>
      <c r="B121" s="75" t="s">
        <v>109</v>
      </c>
      <c r="C121" s="75" t="s">
        <v>95</v>
      </c>
      <c r="D121" s="76">
        <v>1760</v>
      </c>
      <c r="E121" s="77">
        <v>43924</v>
      </c>
      <c r="F121" s="78" t="s">
        <v>41</v>
      </c>
      <c r="G121" s="354"/>
      <c r="H121" s="358"/>
    </row>
    <row r="122" spans="1:8" ht="18.75" x14ac:dyDescent="0.3">
      <c r="A122" s="350"/>
      <c r="B122" s="75" t="s">
        <v>131</v>
      </c>
      <c r="C122" s="75" t="s">
        <v>165</v>
      </c>
      <c r="D122" s="76">
        <v>474.93</v>
      </c>
      <c r="E122" s="77">
        <v>43934</v>
      </c>
      <c r="F122" s="78" t="s">
        <v>41</v>
      </c>
      <c r="G122" s="354"/>
      <c r="H122" s="358"/>
    </row>
    <row r="123" spans="1:8" ht="18.75" x14ac:dyDescent="0.3">
      <c r="A123" s="350"/>
      <c r="B123" s="75" t="s">
        <v>131</v>
      </c>
      <c r="C123" s="75" t="s">
        <v>165</v>
      </c>
      <c r="D123" s="76">
        <v>2928.45</v>
      </c>
      <c r="E123" s="77">
        <v>43934</v>
      </c>
      <c r="F123" s="78" t="s">
        <v>41</v>
      </c>
      <c r="G123" s="354"/>
      <c r="H123" s="358"/>
    </row>
    <row r="124" spans="1:8" ht="18.75" x14ac:dyDescent="0.3">
      <c r="A124" s="350"/>
      <c r="B124" s="75" t="s">
        <v>93</v>
      </c>
      <c r="C124" s="75" t="s">
        <v>290</v>
      </c>
      <c r="D124" s="76">
        <v>13487.5</v>
      </c>
      <c r="E124" s="77">
        <v>43938</v>
      </c>
      <c r="F124" s="78" t="s">
        <v>41</v>
      </c>
      <c r="G124" s="354"/>
      <c r="H124" s="358"/>
    </row>
    <row r="125" spans="1:8" ht="18.75" x14ac:dyDescent="0.3">
      <c r="A125" s="350"/>
      <c r="B125" s="75" t="s">
        <v>288</v>
      </c>
      <c r="C125" s="75" t="s">
        <v>289</v>
      </c>
      <c r="D125" s="76">
        <v>385</v>
      </c>
      <c r="E125" s="77">
        <v>43941</v>
      </c>
      <c r="F125" s="78" t="s">
        <v>45</v>
      </c>
      <c r="G125" s="354"/>
      <c r="H125" s="358"/>
    </row>
    <row r="126" spans="1:8" ht="18.75" x14ac:dyDescent="0.3">
      <c r="A126" s="350"/>
      <c r="B126" s="75" t="s">
        <v>110</v>
      </c>
      <c r="C126" s="96" t="s">
        <v>291</v>
      </c>
      <c r="D126" s="76">
        <v>2664.65</v>
      </c>
      <c r="E126" s="77">
        <v>43945</v>
      </c>
      <c r="F126" s="78" t="s">
        <v>41</v>
      </c>
      <c r="G126" s="354"/>
      <c r="H126" s="358"/>
    </row>
    <row r="127" spans="1:8" ht="18.75" x14ac:dyDescent="0.3">
      <c r="A127" s="350"/>
      <c r="B127" s="75" t="s">
        <v>224</v>
      </c>
      <c r="C127" s="96" t="s">
        <v>225</v>
      </c>
      <c r="D127" s="76">
        <v>548.79999999999995</v>
      </c>
      <c r="E127" s="77">
        <v>43945</v>
      </c>
      <c r="F127" s="78" t="s">
        <v>41</v>
      </c>
      <c r="G127" s="354"/>
      <c r="H127" s="358"/>
    </row>
    <row r="128" spans="1:8" ht="18.75" x14ac:dyDescent="0.3">
      <c r="A128" s="350"/>
      <c r="B128" s="75" t="s">
        <v>131</v>
      </c>
      <c r="C128" s="96" t="s">
        <v>165</v>
      </c>
      <c r="D128" s="76">
        <v>3128.51</v>
      </c>
      <c r="E128" s="77">
        <v>43951</v>
      </c>
      <c r="F128" s="78" t="s">
        <v>41</v>
      </c>
      <c r="G128" s="354"/>
      <c r="H128" s="358"/>
    </row>
    <row r="129" spans="1:8" ht="19.5" thickBot="1" x14ac:dyDescent="0.35">
      <c r="A129" s="350"/>
      <c r="B129" s="107"/>
      <c r="C129" s="107"/>
      <c r="D129" s="108"/>
      <c r="E129" s="109"/>
      <c r="F129" s="78"/>
      <c r="G129" s="354"/>
      <c r="H129" s="358"/>
    </row>
    <row r="130" spans="1:8" ht="19.5" thickBot="1" x14ac:dyDescent="0.35">
      <c r="A130" s="110"/>
      <c r="B130" s="84"/>
      <c r="C130" s="84"/>
      <c r="D130" s="111">
        <f>SUM(D118:D129)</f>
        <v>30823.370000000003</v>
      </c>
      <c r="E130" s="91"/>
      <c r="F130" s="84"/>
      <c r="G130" s="112"/>
      <c r="H130" s="113"/>
    </row>
    <row r="131" spans="1:8" ht="18.75" x14ac:dyDescent="0.3">
      <c r="A131" s="110"/>
      <c r="B131" s="84"/>
      <c r="C131" s="84"/>
      <c r="D131" s="90"/>
      <c r="E131" s="91"/>
      <c r="F131" s="84"/>
      <c r="G131" s="112"/>
      <c r="H131" s="113"/>
    </row>
    <row r="132" spans="1:8" ht="18.75" x14ac:dyDescent="0.3">
      <c r="A132" s="365" t="s">
        <v>106</v>
      </c>
      <c r="B132" s="107" t="s">
        <v>69</v>
      </c>
      <c r="C132" s="107" t="s">
        <v>111</v>
      </c>
      <c r="D132" s="108">
        <v>449.86</v>
      </c>
      <c r="E132" s="114">
        <v>43934</v>
      </c>
      <c r="F132" s="115" t="s">
        <v>41</v>
      </c>
      <c r="G132" s="361">
        <v>1.4999999999999999E-2</v>
      </c>
      <c r="H132" s="363">
        <v>3.1099999999999999E-2</v>
      </c>
    </row>
    <row r="133" spans="1:8" ht="18.75" x14ac:dyDescent="0.3">
      <c r="A133" s="365"/>
      <c r="B133" s="107" t="s">
        <v>112</v>
      </c>
      <c r="C133" s="116" t="s">
        <v>132</v>
      </c>
      <c r="D133" s="117">
        <v>600</v>
      </c>
      <c r="E133" s="114">
        <v>43934</v>
      </c>
      <c r="F133" s="115" t="s">
        <v>41</v>
      </c>
      <c r="G133" s="361"/>
      <c r="H133" s="363"/>
    </row>
    <row r="134" spans="1:8" ht="18.75" x14ac:dyDescent="0.3">
      <c r="A134" s="365"/>
      <c r="B134" s="115"/>
      <c r="C134" s="115"/>
      <c r="D134" s="118"/>
      <c r="E134" s="119"/>
      <c r="F134" s="115"/>
      <c r="G134" s="361"/>
      <c r="H134" s="363"/>
    </row>
    <row r="135" spans="1:8" ht="19.5" thickBot="1" x14ac:dyDescent="0.35">
      <c r="A135" s="366"/>
      <c r="B135" s="101"/>
      <c r="C135" s="120"/>
      <c r="D135" s="121"/>
      <c r="E135" s="122"/>
      <c r="F135" s="123"/>
      <c r="G135" s="362"/>
      <c r="H135" s="364"/>
    </row>
    <row r="136" spans="1:8" ht="19.5" thickBot="1" x14ac:dyDescent="0.35">
      <c r="A136" s="110"/>
      <c r="B136" s="84"/>
      <c r="C136" s="84"/>
      <c r="D136" s="105">
        <f>SUM(D132:D135)</f>
        <v>1049.8600000000001</v>
      </c>
      <c r="E136" s="91"/>
      <c r="F136" s="84"/>
      <c r="G136" s="112"/>
      <c r="H136" s="113"/>
    </row>
    <row r="137" spans="1:8" ht="19.5" thickBot="1" x14ac:dyDescent="0.35">
      <c r="A137" s="110"/>
      <c r="B137" s="84"/>
      <c r="C137" s="84"/>
      <c r="D137" s="90"/>
      <c r="E137" s="91"/>
      <c r="F137" s="84"/>
      <c r="G137" s="112"/>
      <c r="H137" s="113"/>
    </row>
    <row r="138" spans="1:8" ht="18.75" x14ac:dyDescent="0.3">
      <c r="A138" s="349" t="s">
        <v>26</v>
      </c>
      <c r="B138" s="92" t="s">
        <v>42</v>
      </c>
      <c r="C138" s="124" t="s">
        <v>114</v>
      </c>
      <c r="D138" s="125">
        <v>15204.33</v>
      </c>
      <c r="E138" s="126">
        <v>43922</v>
      </c>
      <c r="F138" s="95" t="s">
        <v>41</v>
      </c>
      <c r="G138" s="353">
        <f>D141/D199</f>
        <v>8.8706936795891186E-2</v>
      </c>
      <c r="H138" s="357">
        <v>0.1167</v>
      </c>
    </row>
    <row r="139" spans="1:8" ht="18.75" x14ac:dyDescent="0.3">
      <c r="A139" s="350"/>
      <c r="B139" s="127" t="s">
        <v>170</v>
      </c>
      <c r="C139" s="128" t="s">
        <v>299</v>
      </c>
      <c r="D139" s="129">
        <v>2809.02</v>
      </c>
      <c r="E139" s="130">
        <v>43934</v>
      </c>
      <c r="F139" s="131" t="s">
        <v>55</v>
      </c>
      <c r="G139" s="354"/>
      <c r="H139" s="358"/>
    </row>
    <row r="140" spans="1:8" ht="19.5" thickBot="1" x14ac:dyDescent="0.35">
      <c r="A140" s="352"/>
      <c r="B140" s="101" t="s">
        <v>170</v>
      </c>
      <c r="C140" s="100" t="s">
        <v>194</v>
      </c>
      <c r="D140" s="102">
        <v>2466.88</v>
      </c>
      <c r="E140" s="103">
        <v>43941</v>
      </c>
      <c r="F140" s="101" t="s">
        <v>55</v>
      </c>
      <c r="G140" s="356"/>
      <c r="H140" s="360"/>
    </row>
    <row r="141" spans="1:8" ht="19.5" thickBot="1" x14ac:dyDescent="0.35">
      <c r="A141" s="110"/>
      <c r="B141" s="132"/>
      <c r="C141" s="132"/>
      <c r="D141" s="105">
        <f>SUM(D138:D140)</f>
        <v>20480.23</v>
      </c>
      <c r="E141" s="133"/>
      <c r="F141" s="132"/>
      <c r="G141" s="112"/>
      <c r="H141" s="113"/>
    </row>
    <row r="142" spans="1:8" ht="18.75" x14ac:dyDescent="0.3">
      <c r="A142" s="110"/>
      <c r="B142" s="132"/>
      <c r="C142" s="132"/>
      <c r="D142" s="134"/>
      <c r="E142" s="133"/>
      <c r="F142" s="132"/>
      <c r="G142" s="112"/>
      <c r="H142" s="113"/>
    </row>
    <row r="143" spans="1:8" ht="18.75" x14ac:dyDescent="0.3">
      <c r="A143" s="110"/>
      <c r="B143" s="132"/>
      <c r="C143" s="132"/>
      <c r="D143" s="134"/>
      <c r="E143" s="133"/>
      <c r="F143" s="132"/>
      <c r="G143" s="112"/>
      <c r="H143" s="113"/>
    </row>
    <row r="144" spans="1:8" ht="18.75" x14ac:dyDescent="0.3">
      <c r="A144" s="365" t="s">
        <v>107</v>
      </c>
      <c r="B144" s="75" t="s">
        <v>67</v>
      </c>
      <c r="C144" s="78" t="s">
        <v>168</v>
      </c>
      <c r="D144" s="76">
        <v>268.95</v>
      </c>
      <c r="E144" s="109">
        <v>43934</v>
      </c>
      <c r="F144" s="115" t="s">
        <v>40</v>
      </c>
      <c r="G144" s="361">
        <v>6.6699999999999995E-2</v>
      </c>
      <c r="H144" s="363">
        <v>0.1085</v>
      </c>
    </row>
    <row r="145" spans="1:8" ht="18.75" x14ac:dyDescent="0.3">
      <c r="A145" s="365"/>
      <c r="B145" s="75" t="s">
        <v>67</v>
      </c>
      <c r="C145" s="78" t="s">
        <v>133</v>
      </c>
      <c r="D145" s="76">
        <v>109.42</v>
      </c>
      <c r="E145" s="109">
        <v>43934</v>
      </c>
      <c r="F145" s="115" t="s">
        <v>40</v>
      </c>
      <c r="G145" s="361"/>
      <c r="H145" s="363"/>
    </row>
    <row r="146" spans="1:8" ht="18.75" x14ac:dyDescent="0.3">
      <c r="A146" s="365"/>
      <c r="B146" s="75" t="s">
        <v>97</v>
      </c>
      <c r="C146" s="78" t="s">
        <v>292</v>
      </c>
      <c r="D146" s="76">
        <v>4550.1000000000004</v>
      </c>
      <c r="E146" s="109">
        <v>43934</v>
      </c>
      <c r="F146" s="115" t="s">
        <v>40</v>
      </c>
      <c r="G146" s="361"/>
      <c r="H146" s="363"/>
    </row>
    <row r="147" spans="1:8" ht="18.75" x14ac:dyDescent="0.3">
      <c r="A147" s="365"/>
      <c r="B147" s="75" t="s">
        <v>97</v>
      </c>
      <c r="C147" s="78" t="s">
        <v>293</v>
      </c>
      <c r="D147" s="76">
        <v>361.77</v>
      </c>
      <c r="E147" s="109">
        <v>43934</v>
      </c>
      <c r="F147" s="115" t="s">
        <v>40</v>
      </c>
      <c r="G147" s="361"/>
      <c r="H147" s="363"/>
    </row>
    <row r="148" spans="1:8" ht="18.75" x14ac:dyDescent="0.3">
      <c r="A148" s="365"/>
      <c r="B148" s="75" t="s">
        <v>96</v>
      </c>
      <c r="C148" s="78" t="s">
        <v>135</v>
      </c>
      <c r="D148" s="76">
        <v>1885.27</v>
      </c>
      <c r="E148" s="109">
        <v>43934</v>
      </c>
      <c r="F148" s="115" t="s">
        <v>40</v>
      </c>
      <c r="G148" s="361"/>
      <c r="H148" s="363"/>
    </row>
    <row r="149" spans="1:8" ht="18.75" x14ac:dyDescent="0.3">
      <c r="A149" s="365"/>
      <c r="B149" s="75" t="s">
        <v>96</v>
      </c>
      <c r="C149" s="78" t="s">
        <v>138</v>
      </c>
      <c r="D149" s="76">
        <v>361.39</v>
      </c>
      <c r="E149" s="109">
        <v>43934</v>
      </c>
      <c r="F149" s="115" t="s">
        <v>40</v>
      </c>
      <c r="G149" s="361"/>
      <c r="H149" s="363"/>
    </row>
    <row r="150" spans="1:8" ht="18.75" x14ac:dyDescent="0.3">
      <c r="A150" s="365"/>
      <c r="B150" s="78" t="s">
        <v>56</v>
      </c>
      <c r="C150" s="78" t="s">
        <v>76</v>
      </c>
      <c r="D150" s="118">
        <v>2452.38</v>
      </c>
      <c r="E150" s="119">
        <v>43935</v>
      </c>
      <c r="F150" s="115" t="s">
        <v>41</v>
      </c>
      <c r="G150" s="361"/>
      <c r="H150" s="363"/>
    </row>
    <row r="151" spans="1:8" ht="18.75" x14ac:dyDescent="0.3">
      <c r="A151" s="365"/>
      <c r="B151" s="99" t="s">
        <v>97</v>
      </c>
      <c r="C151" s="99" t="s">
        <v>117</v>
      </c>
      <c r="D151" s="135">
        <v>3916.02</v>
      </c>
      <c r="E151" s="136">
        <v>43941</v>
      </c>
      <c r="F151" s="137" t="s">
        <v>40</v>
      </c>
      <c r="G151" s="361"/>
      <c r="H151" s="363"/>
    </row>
    <row r="152" spans="1:8" ht="18.75" x14ac:dyDescent="0.3">
      <c r="A152" s="365"/>
      <c r="B152" s="99" t="s">
        <v>97</v>
      </c>
      <c r="C152" s="99" t="s">
        <v>294</v>
      </c>
      <c r="D152" s="135">
        <v>415.56</v>
      </c>
      <c r="E152" s="136">
        <v>43941</v>
      </c>
      <c r="F152" s="137" t="s">
        <v>40</v>
      </c>
      <c r="G152" s="361"/>
      <c r="H152" s="363"/>
    </row>
    <row r="153" spans="1:8" ht="18.75" x14ac:dyDescent="0.3">
      <c r="A153" s="365"/>
      <c r="B153" s="99" t="s">
        <v>56</v>
      </c>
      <c r="C153" s="99" t="s">
        <v>76</v>
      </c>
      <c r="D153" s="135">
        <v>2037.99</v>
      </c>
      <c r="E153" s="136">
        <v>43943</v>
      </c>
      <c r="F153" s="137" t="s">
        <v>41</v>
      </c>
      <c r="G153" s="361"/>
      <c r="H153" s="363"/>
    </row>
    <row r="154" spans="1:8" ht="18.75" x14ac:dyDescent="0.3">
      <c r="A154" s="365"/>
      <c r="B154" s="99" t="s">
        <v>56</v>
      </c>
      <c r="C154" s="99" t="s">
        <v>76</v>
      </c>
      <c r="D154" s="135">
        <v>1637.19</v>
      </c>
      <c r="E154" s="136">
        <v>43948</v>
      </c>
      <c r="F154" s="137" t="s">
        <v>41</v>
      </c>
      <c r="G154" s="361"/>
      <c r="H154" s="363"/>
    </row>
    <row r="155" spans="1:8" ht="19.5" thickBot="1" x14ac:dyDescent="0.35">
      <c r="A155" s="366"/>
      <c r="B155" s="100"/>
      <c r="C155" s="101"/>
      <c r="D155" s="102"/>
      <c r="E155" s="103"/>
      <c r="F155" s="138"/>
      <c r="G155" s="362"/>
      <c r="H155" s="364"/>
    </row>
    <row r="156" spans="1:8" ht="19.5" thickBot="1" x14ac:dyDescent="0.35">
      <c r="A156" s="380"/>
      <c r="B156" s="381"/>
      <c r="C156" s="84"/>
      <c r="D156" s="139">
        <f>SUM(D144:D155)</f>
        <v>17996.04</v>
      </c>
      <c r="E156" s="91"/>
      <c r="F156" s="84"/>
      <c r="G156" s="112"/>
      <c r="H156" s="113"/>
    </row>
    <row r="157" spans="1:8" ht="19.5" thickBot="1" x14ac:dyDescent="0.35">
      <c r="A157" s="366"/>
      <c r="B157" s="382"/>
      <c r="C157" s="84"/>
      <c r="D157" s="90"/>
      <c r="E157" s="91"/>
      <c r="F157" s="84"/>
      <c r="G157" s="112"/>
      <c r="H157" s="113"/>
    </row>
    <row r="158" spans="1:8" ht="18.75" x14ac:dyDescent="0.3">
      <c r="A158" s="365" t="s">
        <v>108</v>
      </c>
      <c r="B158" s="140" t="s">
        <v>64</v>
      </c>
      <c r="C158" s="141" t="s">
        <v>179</v>
      </c>
      <c r="D158" s="142">
        <v>10.45</v>
      </c>
      <c r="E158" s="119">
        <v>43934</v>
      </c>
      <c r="F158" s="143" t="s">
        <v>43</v>
      </c>
      <c r="G158" s="361">
        <v>6.9999999999999999E-4</v>
      </c>
      <c r="H158" s="363">
        <v>6.9999999999999999E-4</v>
      </c>
    </row>
    <row r="159" spans="1:8" ht="18.75" x14ac:dyDescent="0.3">
      <c r="A159" s="365"/>
      <c r="B159" s="140" t="s">
        <v>64</v>
      </c>
      <c r="C159" s="144" t="s">
        <v>66</v>
      </c>
      <c r="D159" s="145">
        <v>1.2</v>
      </c>
      <c r="E159" s="146">
        <v>43935</v>
      </c>
      <c r="F159" s="147" t="s">
        <v>43</v>
      </c>
      <c r="G159" s="361"/>
      <c r="H159" s="363"/>
    </row>
    <row r="160" spans="1:8" ht="18.75" x14ac:dyDescent="0.3">
      <c r="A160" s="365"/>
      <c r="B160" s="140" t="s">
        <v>64</v>
      </c>
      <c r="C160" s="144" t="s">
        <v>66</v>
      </c>
      <c r="D160" s="145">
        <v>1.2</v>
      </c>
      <c r="E160" s="146">
        <v>43935</v>
      </c>
      <c r="F160" s="147" t="s">
        <v>43</v>
      </c>
      <c r="G160" s="361"/>
      <c r="H160" s="363"/>
    </row>
    <row r="161" spans="1:8" ht="18.75" x14ac:dyDescent="0.3">
      <c r="A161" s="365"/>
      <c r="B161" s="140" t="s">
        <v>64</v>
      </c>
      <c r="C161" s="144" t="s">
        <v>66</v>
      </c>
      <c r="D161" s="145">
        <v>1.2</v>
      </c>
      <c r="E161" s="146">
        <v>43935</v>
      </c>
      <c r="F161" s="147" t="s">
        <v>43</v>
      </c>
      <c r="G161" s="361"/>
      <c r="H161" s="363"/>
    </row>
    <row r="162" spans="1:8" ht="18.75" x14ac:dyDescent="0.3">
      <c r="A162" s="365"/>
      <c r="B162" s="140" t="s">
        <v>64</v>
      </c>
      <c r="C162" s="144" t="s">
        <v>179</v>
      </c>
      <c r="D162" s="145">
        <v>10.45</v>
      </c>
      <c r="E162" s="146">
        <v>43937</v>
      </c>
      <c r="F162" s="147" t="s">
        <v>43</v>
      </c>
      <c r="G162" s="361"/>
      <c r="H162" s="363"/>
    </row>
    <row r="163" spans="1:8" ht="18.75" x14ac:dyDescent="0.3">
      <c r="A163" s="365"/>
      <c r="B163" s="140" t="s">
        <v>64</v>
      </c>
      <c r="C163" s="144" t="s">
        <v>179</v>
      </c>
      <c r="D163" s="145">
        <v>10.45</v>
      </c>
      <c r="E163" s="146">
        <v>43937</v>
      </c>
      <c r="F163" s="147" t="s">
        <v>43</v>
      </c>
      <c r="G163" s="361"/>
      <c r="H163" s="363"/>
    </row>
    <row r="164" spans="1:8" ht="18.75" x14ac:dyDescent="0.3">
      <c r="A164" s="365"/>
      <c r="B164" s="140" t="s">
        <v>64</v>
      </c>
      <c r="C164" s="144" t="s">
        <v>179</v>
      </c>
      <c r="D164" s="145">
        <v>10.45</v>
      </c>
      <c r="E164" s="146">
        <v>43937</v>
      </c>
      <c r="F164" s="147" t="s">
        <v>43</v>
      </c>
      <c r="G164" s="361"/>
      <c r="H164" s="363"/>
    </row>
    <row r="165" spans="1:8" ht="18.75" x14ac:dyDescent="0.3">
      <c r="A165" s="365"/>
      <c r="B165" s="140" t="s">
        <v>64</v>
      </c>
      <c r="C165" s="144" t="s">
        <v>179</v>
      </c>
      <c r="D165" s="145">
        <v>10.45</v>
      </c>
      <c r="E165" s="146">
        <v>43937</v>
      </c>
      <c r="F165" s="147" t="s">
        <v>43</v>
      </c>
      <c r="G165" s="361"/>
      <c r="H165" s="363"/>
    </row>
    <row r="166" spans="1:8" ht="18.75" x14ac:dyDescent="0.3">
      <c r="A166" s="365"/>
      <c r="B166" s="140" t="s">
        <v>64</v>
      </c>
      <c r="C166" s="144" t="s">
        <v>66</v>
      </c>
      <c r="D166" s="145">
        <v>1.2</v>
      </c>
      <c r="E166" s="146">
        <v>43938</v>
      </c>
      <c r="F166" s="147" t="s">
        <v>43</v>
      </c>
      <c r="G166" s="361"/>
      <c r="H166" s="363"/>
    </row>
    <row r="167" spans="1:8" ht="18.75" x14ac:dyDescent="0.3">
      <c r="A167" s="365"/>
      <c r="B167" s="140" t="s">
        <v>64</v>
      </c>
      <c r="C167" s="144" t="s">
        <v>66</v>
      </c>
      <c r="D167" s="145">
        <v>1.2</v>
      </c>
      <c r="E167" s="146">
        <v>43938</v>
      </c>
      <c r="F167" s="147" t="s">
        <v>43</v>
      </c>
      <c r="G167" s="361"/>
      <c r="H167" s="363"/>
    </row>
    <row r="168" spans="1:8" ht="18.75" x14ac:dyDescent="0.3">
      <c r="A168" s="365"/>
      <c r="B168" s="140" t="s">
        <v>64</v>
      </c>
      <c r="C168" s="144" t="s">
        <v>179</v>
      </c>
      <c r="D168" s="145">
        <v>10.45</v>
      </c>
      <c r="E168" s="146">
        <v>43938</v>
      </c>
      <c r="F168" s="147" t="s">
        <v>43</v>
      </c>
      <c r="G168" s="361"/>
      <c r="H168" s="363"/>
    </row>
    <row r="169" spans="1:8" ht="18.75" x14ac:dyDescent="0.3">
      <c r="A169" s="365"/>
      <c r="B169" s="140" t="s">
        <v>64</v>
      </c>
      <c r="C169" s="144" t="s">
        <v>179</v>
      </c>
      <c r="D169" s="145">
        <v>10.45</v>
      </c>
      <c r="E169" s="146">
        <v>43938</v>
      </c>
      <c r="F169" s="147" t="s">
        <v>43</v>
      </c>
      <c r="G169" s="361"/>
      <c r="H169" s="363"/>
    </row>
    <row r="170" spans="1:8" ht="18.75" x14ac:dyDescent="0.3">
      <c r="A170" s="365"/>
      <c r="B170" s="140" t="s">
        <v>64</v>
      </c>
      <c r="C170" s="144" t="s">
        <v>66</v>
      </c>
      <c r="D170" s="145">
        <v>1.2</v>
      </c>
      <c r="E170" s="146">
        <v>43941</v>
      </c>
      <c r="F170" s="147" t="s">
        <v>43</v>
      </c>
      <c r="G170" s="361"/>
      <c r="H170" s="363"/>
    </row>
    <row r="171" spans="1:8" ht="18.75" x14ac:dyDescent="0.3">
      <c r="A171" s="365"/>
      <c r="B171" s="140" t="s">
        <v>64</v>
      </c>
      <c r="C171" s="144" t="s">
        <v>179</v>
      </c>
      <c r="D171" s="145">
        <v>10.45</v>
      </c>
      <c r="E171" s="146">
        <v>43941</v>
      </c>
      <c r="F171" s="147" t="s">
        <v>43</v>
      </c>
      <c r="G171" s="361"/>
      <c r="H171" s="363"/>
    </row>
    <row r="172" spans="1:8" ht="18.75" x14ac:dyDescent="0.3">
      <c r="A172" s="365"/>
      <c r="B172" s="140" t="s">
        <v>64</v>
      </c>
      <c r="C172" s="144" t="s">
        <v>179</v>
      </c>
      <c r="D172" s="145">
        <v>10.45</v>
      </c>
      <c r="E172" s="146">
        <v>43941</v>
      </c>
      <c r="F172" s="147" t="s">
        <v>43</v>
      </c>
      <c r="G172" s="361"/>
      <c r="H172" s="363"/>
    </row>
    <row r="173" spans="1:8" ht="18.75" x14ac:dyDescent="0.3">
      <c r="A173" s="365"/>
      <c r="B173" s="140" t="s">
        <v>64</v>
      </c>
      <c r="C173" s="144" t="s">
        <v>212</v>
      </c>
      <c r="D173" s="145">
        <v>84</v>
      </c>
      <c r="E173" s="146">
        <v>43941</v>
      </c>
      <c r="F173" s="147" t="s">
        <v>43</v>
      </c>
      <c r="G173" s="361"/>
      <c r="H173" s="363"/>
    </row>
    <row r="174" spans="1:8" ht="18.75" x14ac:dyDescent="0.3">
      <c r="A174" s="365"/>
      <c r="B174" s="140" t="s">
        <v>64</v>
      </c>
      <c r="C174" s="144" t="s">
        <v>66</v>
      </c>
      <c r="D174" s="145">
        <v>1.2</v>
      </c>
      <c r="E174" s="146">
        <v>43945</v>
      </c>
      <c r="F174" s="147" t="s">
        <v>43</v>
      </c>
      <c r="G174" s="361"/>
      <c r="H174" s="363"/>
    </row>
    <row r="175" spans="1:8" ht="18.75" x14ac:dyDescent="0.3">
      <c r="A175" s="365"/>
      <c r="B175" s="140" t="s">
        <v>64</v>
      </c>
      <c r="C175" s="144" t="s">
        <v>66</v>
      </c>
      <c r="D175" s="145">
        <v>1.2</v>
      </c>
      <c r="E175" s="146">
        <v>43948</v>
      </c>
      <c r="F175" s="147" t="s">
        <v>43</v>
      </c>
      <c r="G175" s="361"/>
      <c r="H175" s="363"/>
    </row>
    <row r="176" spans="1:8" ht="18.75" x14ac:dyDescent="0.3">
      <c r="A176" s="365"/>
      <c r="B176" s="140" t="s">
        <v>64</v>
      </c>
      <c r="C176" s="144" t="s">
        <v>127</v>
      </c>
      <c r="D176" s="145">
        <v>6.5</v>
      </c>
      <c r="E176" s="146">
        <v>43948</v>
      </c>
      <c r="F176" s="147" t="s">
        <v>43</v>
      </c>
      <c r="G176" s="361"/>
      <c r="H176" s="363"/>
    </row>
    <row r="177" spans="1:8" ht="18.75" x14ac:dyDescent="0.3">
      <c r="A177" s="365"/>
      <c r="B177" s="148" t="s">
        <v>64</v>
      </c>
      <c r="C177" s="149" t="s">
        <v>66</v>
      </c>
      <c r="D177" s="150">
        <v>1.2</v>
      </c>
      <c r="E177" s="151">
        <v>43949</v>
      </c>
      <c r="F177" s="152" t="s">
        <v>43</v>
      </c>
      <c r="G177" s="361"/>
      <c r="H177" s="363"/>
    </row>
    <row r="178" spans="1:8" ht="18.75" x14ac:dyDescent="0.3">
      <c r="A178" s="365"/>
      <c r="B178" s="153" t="s">
        <v>64</v>
      </c>
      <c r="C178" s="141" t="s">
        <v>66</v>
      </c>
      <c r="D178" s="142">
        <v>1.2</v>
      </c>
      <c r="E178" s="119">
        <v>43949</v>
      </c>
      <c r="F178" s="143" t="s">
        <v>43</v>
      </c>
      <c r="G178" s="361"/>
      <c r="H178" s="363"/>
    </row>
    <row r="179" spans="1:8" ht="18.75" x14ac:dyDescent="0.3">
      <c r="A179" s="365"/>
      <c r="B179" s="153" t="s">
        <v>64</v>
      </c>
      <c r="C179" s="141" t="s">
        <v>179</v>
      </c>
      <c r="D179" s="142">
        <v>10.45</v>
      </c>
      <c r="E179" s="119">
        <v>43951</v>
      </c>
      <c r="F179" s="143" t="s">
        <v>43</v>
      </c>
      <c r="G179" s="361"/>
      <c r="H179" s="363"/>
    </row>
    <row r="180" spans="1:8" ht="19.5" thickBot="1" x14ac:dyDescent="0.35">
      <c r="A180" s="366"/>
      <c r="B180" s="154"/>
      <c r="C180" s="120"/>
      <c r="D180" s="155"/>
      <c r="E180" s="156"/>
      <c r="F180" s="154"/>
      <c r="G180" s="362"/>
      <c r="H180" s="364"/>
    </row>
    <row r="181" spans="1:8" ht="19.5" thickBot="1" x14ac:dyDescent="0.35">
      <c r="A181" s="110"/>
      <c r="B181" s="84"/>
      <c r="C181" s="84"/>
      <c r="D181" s="157">
        <f>SUM(D158:D179)</f>
        <v>206.99999999999994</v>
      </c>
      <c r="E181" s="91"/>
      <c r="F181" s="84"/>
      <c r="G181" s="112"/>
      <c r="H181" s="113"/>
    </row>
    <row r="182" spans="1:8" ht="19.5" thickBot="1" x14ac:dyDescent="0.35">
      <c r="A182" s="110"/>
      <c r="B182" s="84"/>
      <c r="C182" s="84"/>
      <c r="D182" s="90"/>
      <c r="E182" s="91"/>
      <c r="F182" s="84"/>
      <c r="G182" s="112"/>
      <c r="H182" s="113"/>
    </row>
    <row r="183" spans="1:8" ht="18.75" x14ac:dyDescent="0.3">
      <c r="A183" s="349" t="s">
        <v>27</v>
      </c>
      <c r="B183" s="92" t="s">
        <v>115</v>
      </c>
      <c r="C183" s="92" t="s">
        <v>136</v>
      </c>
      <c r="D183" s="93">
        <v>222.57</v>
      </c>
      <c r="E183" s="94">
        <v>43934</v>
      </c>
      <c r="F183" s="95" t="s">
        <v>41</v>
      </c>
      <c r="G183" s="353">
        <f>D190/D199</f>
        <v>2.7796708160660665E-2</v>
      </c>
      <c r="H183" s="357">
        <v>9.7999999999999997E-3</v>
      </c>
    </row>
    <row r="184" spans="1:8" ht="18.75" x14ac:dyDescent="0.3">
      <c r="A184" s="383"/>
      <c r="B184" s="158" t="s">
        <v>116</v>
      </c>
      <c r="C184" s="158" t="s">
        <v>137</v>
      </c>
      <c r="D184" s="159">
        <v>320</v>
      </c>
      <c r="E184" s="160">
        <v>43941</v>
      </c>
      <c r="F184" s="161" t="s">
        <v>41</v>
      </c>
      <c r="G184" s="384"/>
      <c r="H184" s="385"/>
    </row>
    <row r="185" spans="1:8" ht="18.75" x14ac:dyDescent="0.3">
      <c r="A185" s="383"/>
      <c r="B185" s="158" t="s">
        <v>113</v>
      </c>
      <c r="C185" s="158" t="s">
        <v>296</v>
      </c>
      <c r="D185" s="159">
        <v>1812.5</v>
      </c>
      <c r="E185" s="160">
        <v>43941</v>
      </c>
      <c r="F185" s="161" t="s">
        <v>45</v>
      </c>
      <c r="G185" s="384"/>
      <c r="H185" s="385"/>
    </row>
    <row r="186" spans="1:8" ht="18.75" x14ac:dyDescent="0.3">
      <c r="A186" s="350"/>
      <c r="B186" s="75" t="s">
        <v>210</v>
      </c>
      <c r="C186" s="78" t="s">
        <v>295</v>
      </c>
      <c r="D186" s="162">
        <v>1125</v>
      </c>
      <c r="E186" s="163">
        <v>43941</v>
      </c>
      <c r="F186" s="164" t="s">
        <v>45</v>
      </c>
      <c r="G186" s="354"/>
      <c r="H186" s="358"/>
    </row>
    <row r="187" spans="1:8" ht="18.75" x14ac:dyDescent="0.3">
      <c r="A187" s="350"/>
      <c r="B187" s="75" t="s">
        <v>113</v>
      </c>
      <c r="C187" s="78" t="s">
        <v>297</v>
      </c>
      <c r="D187" s="162">
        <v>1812.5</v>
      </c>
      <c r="E187" s="163">
        <v>43949</v>
      </c>
      <c r="F187" s="164" t="s">
        <v>45</v>
      </c>
      <c r="G187" s="354"/>
      <c r="H187" s="358"/>
    </row>
    <row r="188" spans="1:8" ht="18.75" x14ac:dyDescent="0.3">
      <c r="A188" s="351"/>
      <c r="B188" s="80" t="s">
        <v>210</v>
      </c>
      <c r="C188" s="99" t="s">
        <v>298</v>
      </c>
      <c r="D188" s="165">
        <v>1125</v>
      </c>
      <c r="E188" s="166">
        <v>43951</v>
      </c>
      <c r="F188" s="167" t="s">
        <v>45</v>
      </c>
      <c r="G188" s="355"/>
      <c r="H188" s="359"/>
    </row>
    <row r="189" spans="1:8" ht="19.5" thickBot="1" x14ac:dyDescent="0.35">
      <c r="A189" s="352"/>
      <c r="B189" s="168"/>
      <c r="C189" s="101"/>
      <c r="D189" s="102"/>
      <c r="E189" s="103"/>
      <c r="F189" s="101"/>
      <c r="G189" s="356"/>
      <c r="H189" s="360"/>
    </row>
    <row r="190" spans="1:8" ht="19.5" thickBot="1" x14ac:dyDescent="0.35">
      <c r="A190" s="110"/>
      <c r="B190" s="84"/>
      <c r="C190" s="84"/>
      <c r="D190" s="105">
        <f>SUM(D183:D189)</f>
        <v>6417.57</v>
      </c>
      <c r="E190" s="91"/>
      <c r="F190" s="169"/>
      <c r="G190" s="170"/>
      <c r="H190" s="171"/>
    </row>
    <row r="191" spans="1:8" ht="18.75" x14ac:dyDescent="0.3">
      <c r="A191" s="110"/>
      <c r="B191" s="84"/>
      <c r="C191" s="84"/>
      <c r="D191" s="90"/>
      <c r="E191" s="91"/>
      <c r="F191" s="169"/>
      <c r="G191" s="170"/>
      <c r="H191" s="171"/>
    </row>
    <row r="192" spans="1:8" ht="18.75" x14ac:dyDescent="0.3">
      <c r="A192" s="365" t="s">
        <v>71</v>
      </c>
      <c r="B192" s="172"/>
      <c r="C192" s="172"/>
      <c r="D192" s="142"/>
      <c r="E192" s="119"/>
      <c r="F192" s="115"/>
      <c r="G192" s="361">
        <v>0</v>
      </c>
      <c r="H192" s="367">
        <v>2.9600000000000001E-2</v>
      </c>
    </row>
    <row r="193" spans="1:8" ht="18.75" x14ac:dyDescent="0.3">
      <c r="A193" s="365"/>
      <c r="B193" s="173"/>
      <c r="C193" s="78"/>
      <c r="D193" s="118"/>
      <c r="E193" s="119"/>
      <c r="F193" s="115"/>
      <c r="G193" s="361"/>
      <c r="H193" s="367"/>
    </row>
    <row r="194" spans="1:8" ht="18.75" x14ac:dyDescent="0.3">
      <c r="A194" s="365"/>
      <c r="B194" s="78"/>
      <c r="C194" s="78"/>
      <c r="D194" s="118"/>
      <c r="E194" s="119"/>
      <c r="F194" s="115"/>
      <c r="G194" s="361"/>
      <c r="H194" s="367"/>
    </row>
    <row r="195" spans="1:8" ht="18.75" x14ac:dyDescent="0.3">
      <c r="A195" s="365"/>
      <c r="B195" s="78"/>
      <c r="C195" s="78"/>
      <c r="D195" s="118"/>
      <c r="E195" s="119"/>
      <c r="F195" s="115"/>
      <c r="G195" s="361"/>
      <c r="H195" s="367"/>
    </row>
    <row r="196" spans="1:8" ht="19.5" thickBot="1" x14ac:dyDescent="0.35">
      <c r="A196" s="366"/>
      <c r="B196" s="100"/>
      <c r="C196" s="101"/>
      <c r="D196" s="102"/>
      <c r="E196" s="103"/>
      <c r="F196" s="138"/>
      <c r="G196" s="362"/>
      <c r="H196" s="368"/>
    </row>
    <row r="197" spans="1:8" ht="19.5" thickBot="1" x14ac:dyDescent="0.35">
      <c r="A197" s="174"/>
      <c r="B197" s="175"/>
      <c r="C197" s="175"/>
      <c r="D197" s="176">
        <f>SUM(D192:D196)</f>
        <v>0</v>
      </c>
      <c r="E197" s="177"/>
      <c r="F197" s="175"/>
      <c r="G197" s="178"/>
      <c r="H197" s="179"/>
    </row>
    <row r="198" spans="1:8" ht="19.5" thickBot="1" x14ac:dyDescent="0.35">
      <c r="A198" s="84"/>
      <c r="B198" s="84"/>
      <c r="C198" s="84"/>
      <c r="D198" s="180"/>
      <c r="E198" s="181"/>
      <c r="F198" s="84"/>
      <c r="G198" s="87"/>
      <c r="H198" s="88"/>
    </row>
    <row r="199" spans="1:8" ht="19.5" thickBot="1" x14ac:dyDescent="0.35">
      <c r="A199" s="182" t="s">
        <v>30</v>
      </c>
      <c r="B199" s="183"/>
      <c r="C199" s="183"/>
      <c r="D199" s="184">
        <f>D197+D190+D181+D156+D141+D136+D130+D115+D62</f>
        <v>230875.18</v>
      </c>
      <c r="E199" s="185"/>
      <c r="F199" s="186"/>
      <c r="G199" s="187"/>
      <c r="H199" s="188"/>
    </row>
    <row r="200" spans="1:8" ht="18.75" x14ac:dyDescent="0.3">
      <c r="A200" s="45"/>
      <c r="B200" s="45"/>
      <c r="C200" s="45"/>
      <c r="D200" s="189"/>
      <c r="E200" s="190"/>
      <c r="F200" s="45"/>
      <c r="G200" s="191"/>
      <c r="H200" s="192"/>
    </row>
    <row r="201" spans="1:8" ht="18.75" x14ac:dyDescent="0.3">
      <c r="A201" s="45"/>
      <c r="B201" s="45"/>
      <c r="C201" s="45"/>
      <c r="D201" s="189"/>
      <c r="E201" s="190"/>
      <c r="F201" s="45"/>
      <c r="G201" s="191"/>
      <c r="H201" s="192"/>
    </row>
    <row r="202" spans="1:8" ht="18.75" x14ac:dyDescent="0.3">
      <c r="A202" s="45"/>
      <c r="B202" s="45"/>
      <c r="C202" s="45"/>
      <c r="D202" s="189"/>
      <c r="E202" s="190"/>
      <c r="F202" s="45"/>
      <c r="G202" s="191"/>
      <c r="H202" s="192"/>
    </row>
    <row r="203" spans="1:8" ht="18.75" x14ac:dyDescent="0.3">
      <c r="A203" s="45"/>
      <c r="B203" s="45"/>
      <c r="C203" s="45"/>
      <c r="D203" s="189"/>
      <c r="E203" s="190"/>
      <c r="F203" s="45"/>
      <c r="G203" s="191"/>
      <c r="H203" s="192"/>
    </row>
    <row r="204" spans="1:8" ht="18.75" x14ac:dyDescent="0.3">
      <c r="A204" s="45"/>
      <c r="B204" s="45"/>
      <c r="C204" s="45"/>
      <c r="D204" s="189"/>
      <c r="E204" s="190"/>
      <c r="F204" s="45"/>
      <c r="G204" s="191"/>
      <c r="H204" s="192"/>
    </row>
    <row r="205" spans="1:8" ht="18.75" x14ac:dyDescent="0.3">
      <c r="A205" s="45"/>
      <c r="B205" s="45"/>
      <c r="C205" s="45"/>
      <c r="D205" s="189"/>
      <c r="E205" s="190"/>
      <c r="F205" s="45"/>
      <c r="G205" s="191"/>
      <c r="H205" s="192"/>
    </row>
    <row r="206" spans="1:8" ht="18.75" x14ac:dyDescent="0.3">
      <c r="A206" s="45"/>
      <c r="B206" s="45"/>
      <c r="C206" s="46" t="s">
        <v>300</v>
      </c>
      <c r="D206" s="189"/>
      <c r="E206" s="190"/>
      <c r="F206" s="45"/>
      <c r="G206" s="191"/>
      <c r="H206" s="192"/>
    </row>
    <row r="207" spans="1:8" ht="18.75" x14ac:dyDescent="0.3">
      <c r="A207" s="45"/>
      <c r="B207" s="45"/>
      <c r="C207" s="45" t="s">
        <v>14</v>
      </c>
      <c r="D207" s="189"/>
      <c r="E207" s="190"/>
      <c r="F207" s="45"/>
      <c r="G207" s="191"/>
      <c r="H207" s="192"/>
    </row>
  </sheetData>
  <mergeCells count="39">
    <mergeCell ref="A192:A196"/>
    <mergeCell ref="G192:G196"/>
    <mergeCell ref="H192:H196"/>
    <mergeCell ref="A1:H5"/>
    <mergeCell ref="A6:H7"/>
    <mergeCell ref="A156:B157"/>
    <mergeCell ref="A158:A180"/>
    <mergeCell ref="G158:G180"/>
    <mergeCell ref="H158:H180"/>
    <mergeCell ref="A183:A189"/>
    <mergeCell ref="G183:G189"/>
    <mergeCell ref="H183:H189"/>
    <mergeCell ref="A138:A140"/>
    <mergeCell ref="G138:G140"/>
    <mergeCell ref="H138:H140"/>
    <mergeCell ref="A144:A155"/>
    <mergeCell ref="G144:G155"/>
    <mergeCell ref="H144:H155"/>
    <mergeCell ref="A118:A129"/>
    <mergeCell ref="G118:G129"/>
    <mergeCell ref="H118:H129"/>
    <mergeCell ref="A132:A135"/>
    <mergeCell ref="G132:G135"/>
    <mergeCell ref="H132:H135"/>
    <mergeCell ref="A17:A61"/>
    <mergeCell ref="G17:G61"/>
    <mergeCell ref="H17:H61"/>
    <mergeCell ref="A64:A114"/>
    <mergeCell ref="G64:G114"/>
    <mergeCell ref="H64:H114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2021-03-02T14:21:57Z</cp:lastPrinted>
  <dcterms:created xsi:type="dcterms:W3CDTF">2014-10-01T16:57:45Z</dcterms:created>
  <dcterms:modified xsi:type="dcterms:W3CDTF">2021-05-25T14:38:29Z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